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Wniosek" sheetId="1" r:id="rId1"/>
    <sheet name="Zakres R-F" sheetId="2" r:id="rId2"/>
    <sheet name="Oświadczenia" sheetId="3" r:id="rId3"/>
    <sheet name="Załączniki" sheetId="4" r:id="rId4"/>
    <sheet name="Oświadczenie_właściciel" sheetId="5" r:id="rId5"/>
    <sheet name="listy pomocnicze" sheetId="6" state="hidden" r:id="rId6"/>
  </sheets>
  <externalReferences>
    <externalReference r:id="rId9"/>
  </externalReferences>
  <definedNames>
    <definedName name="_ftn1" localSheetId="2">'Oświadczenia'!$A$38</definedName>
    <definedName name="_ftnref1" localSheetId="2">'Oświadczenia'!$B$15</definedName>
    <definedName name="_xlfn.IFERROR" hidden="1">#NAME?</definedName>
    <definedName name="jednostki" localSheetId="0">'[1]listy pomocnicze'!$A$2:$A$7</definedName>
    <definedName name="jednostki">'listy pomocnicze'!$A$2:$A$7</definedName>
    <definedName name="_xlnm.Print_Area" localSheetId="2">'Oświadczenia'!$A$1:$C$37</definedName>
    <definedName name="_xlnm.Print_Area" localSheetId="1">'Zakres R-F'!$A$1:$J$227</definedName>
    <definedName name="_xlnm.Print_Area" localSheetId="3">'Załączniki'!$A$1:$E$36</definedName>
  </definedNames>
  <calcPr fullCalcOnLoad="1"/>
</workbook>
</file>

<file path=xl/sharedStrings.xml><?xml version="1.0" encoding="utf-8"?>
<sst xmlns="http://schemas.openxmlformats.org/spreadsheetml/2006/main" count="488" uniqueCount="423">
  <si>
    <t>Wniosek o powierzenie grantu na realizację zadań wynikających z projektu grantowego realizowanego w ramach poddziałania „Wsparcie na wdrażanie operacji w ramach strategii rozwoju lokalnego kierowanego przez społeczność” objętego Programem Rozwoju Obszarów Wiejskich na lata 2014-2020.</t>
  </si>
  <si>
    <t>znak sprawy (wypełnia LGD)</t>
  </si>
  <si>
    <t>1.1 Nazwa LGD</t>
  </si>
  <si>
    <t>1.2 Numer identyfikacyjny LGD</t>
  </si>
  <si>
    <t>2.1 Numer konkursu</t>
  </si>
  <si>
    <t>2.2 Grantobiorca wybrany</t>
  </si>
  <si>
    <t>2.3 Udzielono doradztwa</t>
  </si>
  <si>
    <t>6.5 Nr domu</t>
  </si>
  <si>
    <t>6.9 Poczta</t>
  </si>
  <si>
    <t>7.1 Imię</t>
  </si>
  <si>
    <t>7.2 Nazwisko</t>
  </si>
  <si>
    <t>Lp.</t>
  </si>
  <si>
    <t>Nr umowy powierzenia grantu</t>
  </si>
  <si>
    <t>Kwota dofinansowania</t>
  </si>
  <si>
    <t>RAZEM</t>
  </si>
  <si>
    <t>Rodzaj kosztów</t>
  </si>
  <si>
    <t>Całkowite koszty grantu</t>
  </si>
  <si>
    <t>Koszty kwalifikowalne grantu</t>
  </si>
  <si>
    <t>13.1</t>
  </si>
  <si>
    <t>Koszty określone regulaminem naboru</t>
  </si>
  <si>
    <t>13.2</t>
  </si>
  <si>
    <t>Wartość wkładu rzeczowego w formie nieodpłatnej, w tym:</t>
  </si>
  <si>
    <t>wartość towarów, gruntów lub nieruchomości</t>
  </si>
  <si>
    <t>wartość nieodpłatnej pracy</t>
  </si>
  <si>
    <t>13.3</t>
  </si>
  <si>
    <t>Inne koszty (niekwalifikowalne)</t>
  </si>
  <si>
    <t>13.4</t>
  </si>
  <si>
    <t>(Wskazując cele projektu należy uzasadnić ich zgodność z celami projektu grantowego określonymi w ogłoszeniu naboru wniosków o powierzenie grantu.)</t>
  </si>
  <si>
    <t>Nazwa zadania</t>
  </si>
  <si>
    <t>Krótki opis zadania</t>
  </si>
  <si>
    <t>(Należy uzasadnić zgodność z zakresem projektu grantowego określonym w ogłoszeniu naboru wniosków o powierzenie grantów.)</t>
  </si>
  <si>
    <t>Nazwa wskaźnika</t>
  </si>
  <si>
    <t>Sposób weryfikacji</t>
  </si>
  <si>
    <t>Wartość</t>
  </si>
  <si>
    <t>LP.</t>
  </si>
  <si>
    <t>RODZAJ KOSZTU</t>
  </si>
  <si>
    <t>JEDN. MIARY</t>
  </si>
  <si>
    <t>L. JEDN.</t>
  </si>
  <si>
    <t>CENA JEDN.</t>
  </si>
  <si>
    <t>UZASADNIENIE CENY</t>
  </si>
  <si>
    <t>W TYM Z DOTACJI</t>
  </si>
  <si>
    <t>WKŁAD WŁASNY</t>
  </si>
  <si>
    <t>FINAN</t>
  </si>
  <si>
    <t>RZECZ</t>
  </si>
  <si>
    <t>1.</t>
  </si>
  <si>
    <t>2.</t>
  </si>
  <si>
    <t>3.</t>
  </si>
  <si>
    <t>4.</t>
  </si>
  <si>
    <t>5.</t>
  </si>
  <si>
    <t>6.</t>
  </si>
  <si>
    <t>7.</t>
  </si>
  <si>
    <t>8.</t>
  </si>
  <si>
    <t>9.</t>
  </si>
  <si>
    <t>10.</t>
  </si>
  <si>
    <t>Zadanie 1 – (…)</t>
  </si>
  <si>
    <t>Razem Zadanie 1</t>
  </si>
  <si>
    <t>Razem Zadanie 2</t>
  </si>
  <si>
    <t>RAZEM PLN</t>
  </si>
  <si>
    <t>RAZEM %</t>
  </si>
  <si>
    <t>[1] Niepotrzebne skreślić</t>
  </si>
  <si>
    <t>Nazwa załącznika</t>
  </si>
  <si>
    <t>TAK</t>
  </si>
  <si>
    <t>ND</t>
  </si>
  <si>
    <t>Liczba</t>
  </si>
  <si>
    <t>Zaświadczenie o posiadaniu osobowości prawnej przez kościelną jednostkę organizacyjną wystawione przez Wojewodę lub Ministra Spraw Wewnętrznych i Administracji nie wcześniej niż 3 miesiące przed dniem złożenia wniosku o przyznanie pomocy – kopia</t>
  </si>
  <si>
    <t>Dokument(-y) określający(-e) lub potwierdzający(-e) zdolność prawną oraz posiadanie siedziby lub prowadzenie działalności na obszarze LSR przez jednostkę organizacyjną nieposiadającą osobowości prawnej, której ustawa przyznaje zdolność prawną - kopia</t>
  </si>
  <si>
    <t>Decyzja o wpisie producenta do ewidencji producentów albo wniosek o wpis do ewidencji, o której mowa w przepisach o krajowym systemie ewidencji producentów, ewidencji gospodarstw rolnych oraz ewidencji wniosków o przyznanie płatności lub zaświadczenie o nadanym numerze identyfikacyjnym w ewidencji producentów - kopia</t>
  </si>
  <si>
    <t>Dokument potwierdzający posiadanie tytułu prawnego do nieruchomości - kopia</t>
  </si>
  <si>
    <t>Oświadczenia właściciela(i) lub współwłaściciela(i) nieruchomości, że wyrażą(ją) on(i) zgodę na realizację zadania wynikającego z zakresu powierzonego grantu, jeżeli grant jest realizowany na terenie nieruchomości będącej w posiadaniu zależnym lub będącej przedmiotem współwłasności – załącznik obowiązkowy w przypadku gdy realizacja grantu obejmuje zadania trwale związane z gruntem lub wyposażenie – oryginał na formularzu udostępnionym przez LGD</t>
  </si>
  <si>
    <t>Dokumenty potwierdzające, że podmiot ubiegający się o przyznanie pomocy:</t>
  </si>
  <si>
    <r>
      <t>a)</t>
    </r>
    <r>
      <rPr>
        <sz val="7"/>
        <color indexed="8"/>
        <rFont val="Times New Roman"/>
        <family val="1"/>
      </rPr>
      <t xml:space="preserve">      </t>
    </r>
    <r>
      <rPr>
        <sz val="10"/>
        <color indexed="8"/>
        <rFont val="Times New Roman"/>
        <family val="1"/>
      </rPr>
      <t>posiada doświadczenie w realizacji projektów o charakterze podobnym do zadania, które zamierza realizować, lub</t>
    </r>
  </si>
  <si>
    <r>
      <t>b)</t>
    </r>
    <r>
      <rPr>
        <sz val="7"/>
        <color indexed="8"/>
        <rFont val="Times New Roman"/>
        <family val="1"/>
      </rPr>
      <t xml:space="preserve">     </t>
    </r>
    <r>
      <rPr>
        <sz val="10"/>
        <color indexed="8"/>
        <rFont val="Times New Roman"/>
        <family val="1"/>
      </rPr>
      <t>posiada zasoby odpowiednie do przedmiotu zadania, które zamierza realizować, lub</t>
    </r>
  </si>
  <si>
    <r>
      <t>c)</t>
    </r>
    <r>
      <rPr>
        <sz val="7"/>
        <color indexed="8"/>
        <rFont val="Times New Roman"/>
        <family val="1"/>
      </rPr>
      <t xml:space="preserve">      </t>
    </r>
    <r>
      <rPr>
        <sz val="10"/>
        <color indexed="8"/>
        <rFont val="Times New Roman"/>
        <family val="1"/>
      </rPr>
      <t>posiada kwalifikacje odpowiednie do przedmiotu zadania, które zamierza realizować, jeżeli jest osobą fizyczną, lub</t>
    </r>
  </si>
  <si>
    <r>
      <t>d)</t>
    </r>
    <r>
      <rPr>
        <sz val="7"/>
        <color indexed="8"/>
        <rFont val="Times New Roman"/>
        <family val="1"/>
      </rPr>
      <t xml:space="preserve">     </t>
    </r>
    <r>
      <rPr>
        <sz val="10"/>
        <color indexed="8"/>
        <rFont val="Times New Roman"/>
        <family val="1"/>
      </rPr>
      <t>wykonuje działalność odpowiednią do przedmiotu zadania, które zamierza realizować</t>
    </r>
  </si>
  <si>
    <t>- kopie</t>
  </si>
  <si>
    <r>
      <t xml:space="preserve">Dokumenty uzasadniające przyjęty poziom cen dla danego zadania </t>
    </r>
    <r>
      <rPr>
        <i/>
        <sz val="10"/>
        <color indexed="8"/>
        <rFont val="Times New Roman"/>
        <family val="1"/>
      </rPr>
      <t xml:space="preserve">(w przypadku dóbr niestandardowych, które nie znajdują się w obrocie powszechnym) </t>
    </r>
    <r>
      <rPr>
        <sz val="10"/>
        <color indexed="8"/>
        <rFont val="Times New Roman"/>
        <family val="1"/>
      </rPr>
      <t>- kopia</t>
    </r>
  </si>
  <si>
    <t>Wycena rzeczoznawcy określająca wartość rynkową wkładu niepieniężnego w postaci udostępniania nieruchomości - kopia</t>
  </si>
  <si>
    <t>Wycena określająca wartość rynkową zakupionych używanych maszyn, urządzeń, sprzętu lub innego wyposażenia o charakterze zabytkowym albo historycznym (w przypadku grantów obejmujących zakup używanego sprzętu o charakterze zabytkowym albo historycznym w ramach zachowania dziedzictwa lokalnego) - kopia</t>
  </si>
  <si>
    <t>11.</t>
  </si>
  <si>
    <t>Pełnomocnictwo jeżeli zostało udzielone - kopia</t>
  </si>
  <si>
    <t>12.</t>
  </si>
  <si>
    <t>Informacja o numerze wyodrębnionego rachunku bankowego, prowadzonego przez bank lub spółdzielczą kasę oszczędnościowo-kredytową w przypadku, gdy podmiot ubiegający się o powierzenie grantu ubiega się o zaliczkę na finansowanie kosztów kwalifikowalnych grantu - kopia</t>
  </si>
  <si>
    <t>13.</t>
  </si>
  <si>
    <t>m</t>
  </si>
  <si>
    <t>ZAŁĄCZNIKI RAZEM</t>
  </si>
  <si>
    <t>Wnioskuję o powierzenie grantu w wysokości:</t>
  </si>
  <si>
    <t>1.2</t>
  </si>
  <si>
    <t>1.1</t>
  </si>
  <si>
    <t>1.3</t>
  </si>
  <si>
    <t>2.1</t>
  </si>
  <si>
    <t>2.2</t>
  </si>
  <si>
    <t>2.3</t>
  </si>
  <si>
    <t>data przyjęcia, liczba załączników, podpis                                                         (wypełnia LGD)</t>
  </si>
  <si>
    <r>
      <t xml:space="preserve">II    IDENTYFIKACJA WNIOSKODAWCY </t>
    </r>
    <r>
      <rPr>
        <sz val="10"/>
        <color indexed="8"/>
        <rFont val="Times New Roman"/>
        <family val="1"/>
      </rPr>
      <t>(Wypełnia wnioskodawca)</t>
    </r>
  </si>
  <si>
    <t>szt.</t>
  </si>
  <si>
    <t>l</t>
  </si>
  <si>
    <t>kg</t>
  </si>
  <si>
    <t>jednostki do zestawienia R-F</t>
  </si>
  <si>
    <t>usł.</t>
  </si>
  <si>
    <t>kpl.</t>
  </si>
  <si>
    <t>a)</t>
  </si>
  <si>
    <t>b)</t>
  </si>
  <si>
    <t>c)</t>
  </si>
  <si>
    <t>d)</t>
  </si>
  <si>
    <t>e)</t>
  </si>
  <si>
    <t>f)</t>
  </si>
  <si>
    <t>g)</t>
  </si>
  <si>
    <t>h)</t>
  </si>
  <si>
    <t>i)</t>
  </si>
  <si>
    <t>znane mi są zasady przyznawania i wypłaty pomocy określone w przepisach ustawy z dnia 20 lutego 2015 r. o wspieraniu rozwoju obszarów wiejskich z udziałem środków Europejskiego Funduszu Rolnego na rzecz Rozwoju Obszarów Wiejskich w ramach Programu Rozwoju Obszarów Wiejskich na lata 2014-2020 (Dz. U. poz. 349), oraz w Regulaminie naboru;</t>
  </si>
  <si>
    <t>projekt określony w niniejszym wniosku nie jest finansowany z udziałem innych środków publicznych, z wyłączeniem przypadku, o którym mowa w §4 ust. 3 pkt.1 rozporządzenia;</t>
  </si>
  <si>
    <t>informacje zawarte we wniosku o powierzenie grantu oraz jego załącznikach są prawdziwe i zgodne ze stanem prawnym i faktycznym; znane mi są skutki składania fałszywych oświadczeń wynikające z art. 297 § 1 ustawy z dnia 6 czerwca 1997 r. Kodeks karny (Dz.U. Nr 88, poz. 553 z późn. zm.);</t>
  </si>
  <si>
    <t>podmiot, który reprezentuję, nie podlega zakazowi dostępu do środków publicznych, o których mowa w art. 5 ust. 3 pkt 4 ustawy z dnia 27 sierpnia 2009 r. o finansach publicznych (Dz.U. z 2013 r. poz. 885, z późn. zm.), na podstawie prawomocnego orzeczenia sądu;</t>
  </si>
  <si>
    <t>Oświadczam, że:</t>
  </si>
  <si>
    <t>OŚWIADCZENIA I ZOBOWIĄZANIA WNIOSKODAWCY</t>
  </si>
  <si>
    <t>Wnioskuję o wypłatę zaliczki w wysokości:</t>
  </si>
  <si>
    <t>podmiot, który reprezentuję, nie podlega wykluczeniu z możliwości uzyskania wsparcia na podstawie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t>
  </si>
  <si>
    <t>podmiot, który reprezentuję, nie prowadzi działalności gospodarczej w tym działalności zwolnionej spod rygorów ustawy o swobodzie działalności gospodarczej (wyjątek stanowi Grantobiorca, który zgodnie ze swoim statutem w ramach swojej struktury organizacyjnej powołał jednostki organizacyjne, takie jak sekcje lub koła. Może on wykonywać działalność gospodarczą, jeżeli realizacja zadania, na które jest udzielony grant, nie jest związana z przedmiotem tej działalności, ale jest związana z przedmiotem działalności danej jednostki organizacyjnej);</t>
  </si>
  <si>
    <t>podmiot, który reprezentuję, jest właścicielem, współwłaścicielem lub posiada udokumentowane prawo do dysponowania nieruchomością na cele określone we wniosku o przyznanie pomocy na okres realizacji Zadania oraz okres podlegania zobowiązaniu do zapewnienia trwałości operacji;</t>
  </si>
  <si>
    <t>Zobowiązuję się do:</t>
  </si>
  <si>
    <t>j)</t>
  </si>
  <si>
    <t>k)</t>
  </si>
  <si>
    <t>uzyskania wymaganych odrębnymi przepisami oraz postanowieniami umowy: opinii, zaświadczeń, uzgodnień, pozwoleń lub decyzji związanych z realizacją projektu w terminie do jego zakończenia;</t>
  </si>
  <si>
    <t>zamontowania oraz uruchomienia nabytych maszyn, urządzeń, infrastruktury technicznej, w tym wyposażenia oraz wykorzystania zrealizowany zakres rzeczowy projektu do osiągniecia celu projektu w terminie jego zakończenia;</t>
  </si>
  <si>
    <t>przedstawiania na żądanie Grantodawcy w okresie trwałości projektu wszelkich dokumentów, informacji i wyjaśnień związanych z realizacją Projektu w wyznaczonym przez niego terminie;</t>
  </si>
  <si>
    <t>stosowania się do obowiązujących i aktualnych wzorów dokumentów oraz informacji zamieszczonych na stronie internetowej Grantodawcy, a także innych dokumentów obowiązujących w ramach „Wsparcie na wdrażanie operacji w ramach strategii rozwoju lokalnego kierowanego przez społeczność” objętego Programem Rozwoju Obszarów Wiejskich na lata 2014-2020;</t>
  </si>
  <si>
    <t>informowania o źródle finansowania projektu, jak również o projekcie grantowym realizowanym przez Grantodawcę;</t>
  </si>
  <si>
    <r>
      <t xml:space="preserve">pisemnego informowania Grantodawcy o złożeniu wniosku o zaprzestaniu działalności </t>
    </r>
    <r>
      <rPr>
        <b/>
        <sz val="9"/>
        <color indexed="8"/>
        <rFont val="Times New Roman"/>
        <family val="1"/>
      </rPr>
      <t>w terminie do 7 dni</t>
    </r>
    <r>
      <rPr>
        <sz val="9"/>
        <color indexed="8"/>
        <rFont val="Times New Roman"/>
        <family val="1"/>
      </rPr>
      <t xml:space="preserve"> od dnia wystąpienia powyższych okoliczności;</t>
    </r>
  </si>
  <si>
    <t xml:space="preserve">niezwłocznego poinformowania Grantodwcy o wszelkich zmianach danych, mogących mieć wpływ na przyznanie pomocy, wykonanie umowy oraz nienależne wypłacenie kwot dotacji; </t>
  </si>
  <si>
    <t>niezwłocznego poinformowania Grantodawcy o zakazie dostępu do środków publicznych, o których mowa w art. 5 ust. 3 pkt 4 ustawy z dnia 27 sierpnia 2009 r. o finansach publicznych, na podstawie prawomocnego orzeczenia sądu, orzeczonego w stosunku do podmiotu, który reprezentuję, po złożeniu wniosku o przyznanie pomocy;</t>
  </si>
  <si>
    <t>prowadzenia przez podmiot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dla wszystkich transakcji związanych z realizacją projektu, w ramach prowadzonych ksiąg rachunkowych;</t>
  </si>
  <si>
    <t>stosowania Księgi wizualizacji znaku PROW 2014-2020.</t>
  </si>
  <si>
    <t>Przyjmuję do wiadomości, że:</t>
  </si>
  <si>
    <t>przysługuje mi prawo wglądu do moich danych osobowych oraz do ich poprawiania,</t>
  </si>
  <si>
    <t>w przypadku gdy zaliczka na realizację powierzonego grantu została pobrana nienależnie lub w nadmiernej wysokości, podlega zwrotowi wraz z odsetkami w wysokości określonej jak dla zaległości podatkowych, liczonymi od dnia doręczenia wezwania do ich zwrotu,</t>
  </si>
  <si>
    <t>………………………………….……….                    …………………………..………………………..</t>
  </si>
  <si>
    <r>
      <t>podmiot, który reprezentuję, jest podatnikiem podatku VAT / nie jest podatnikiem podatku VAT</t>
    </r>
    <r>
      <rPr>
        <vertAlign val="superscript"/>
        <sz val="9"/>
        <color indexed="8"/>
        <rFont val="Times New Roman"/>
        <family val="1"/>
      </rPr>
      <t>[1]</t>
    </r>
    <r>
      <rPr>
        <sz val="9"/>
        <color indexed="8"/>
        <rFont val="Times New Roman"/>
        <family val="1"/>
      </rPr>
      <t xml:space="preserve"> oraz figuruje w ewidencji podatników podatku VAT / nie figuruje w ewidencji podatników podatku VAT</t>
    </r>
    <r>
      <rPr>
        <vertAlign val="superscript"/>
        <sz val="9"/>
        <color indexed="8"/>
        <rFont val="Times New Roman"/>
        <family val="1"/>
      </rPr>
      <t>[1]</t>
    </r>
    <r>
      <rPr>
        <sz val="9"/>
        <color indexed="8"/>
        <rFont val="Times New Roman"/>
        <family val="1"/>
      </rPr>
      <t xml:space="preserve"> i realizując powyższą operację może odzyskać uiszczony podatek VAT / nie może odzyskać uiszczonego podatku VAT</t>
    </r>
    <r>
      <rPr>
        <vertAlign val="superscript"/>
        <sz val="9"/>
        <color indexed="8"/>
        <rFont val="Times New Roman"/>
        <family val="1"/>
      </rPr>
      <t>[1]</t>
    </r>
    <r>
      <rPr>
        <sz val="9"/>
        <color indexed="8"/>
        <rFont val="Times New Roman"/>
        <family val="1"/>
      </rPr>
      <t>. Jednocześnie zobowiązuję się do zwrotu zrefundowanego w ramach ww. grantu podatku VAT, jeżeli zaistnieją przesłanki umożliwiające odzyskanie przez podmiot ubiegający się o przyznanie pomocy tego podatku.</t>
    </r>
  </si>
  <si>
    <t>Inne załączniki:</t>
  </si>
  <si>
    <r>
      <t>2.</t>
    </r>
    <r>
      <rPr>
        <b/>
        <sz val="7"/>
        <color indexed="8"/>
        <rFont val="Times New Roman"/>
        <family val="1"/>
      </rPr>
      <t xml:space="preserve">     </t>
    </r>
  </si>
  <si>
    <t>INFORMACJE DOTYCZĄCE KONKURSU O POWIERZENIE GRANTU, WYBORU GRANTOBIORCY, UDZIELONYM DORADZTWIE</t>
  </si>
  <si>
    <t xml:space="preserve">I    </t>
  </si>
  <si>
    <t xml:space="preserve"> DANE IDENTYFIKACYJNE WNIOSKODAWCY</t>
  </si>
  <si>
    <r>
      <t>1.</t>
    </r>
    <r>
      <rPr>
        <b/>
        <sz val="7"/>
        <color indexed="8"/>
        <rFont val="Times New Roman"/>
        <family val="1"/>
      </rPr>
      <t xml:space="preserve">     </t>
    </r>
  </si>
  <si>
    <t>DANE IDENTYFIKACYJNE LGD</t>
  </si>
  <si>
    <t>DANE OSÓB UPOWAŻNIONYCH DO REPREZENTOWANIA WNIOSKODAWCY</t>
  </si>
  <si>
    <t>DANE PEŁNOMOCNIKA WNIOSKODAWCY</t>
  </si>
  <si>
    <t>DANE OSOBY UPRAWNIONEJ DO KONTAKTU</t>
  </si>
  <si>
    <t>DANE JEDNOSTKI ORGANIZACYJNEJ NIEPOSIADAJĄCEJ OSOBOWOŚCI PRAWNEJ, W IMIENIU KTÓREJ O POWIERZENIE GRANTU UBIEGA SIĘ OSOBA PRAWNA POWIĄZANA ORGANIZACYJNIE Z TĄ JEDNOSTKĄ</t>
  </si>
  <si>
    <t>OKREŚLENIE DOSTĘPNEGO LIMITU</t>
  </si>
  <si>
    <t>ŁĄCZNA WARTOŚĆ POWIERZONYCH GRANTÓW</t>
  </si>
  <si>
    <t xml:space="preserve"> DOSTĘPNY LIMIT</t>
  </si>
  <si>
    <t xml:space="preserve">III </t>
  </si>
  <si>
    <t>PLAN FINANSOWY</t>
  </si>
  <si>
    <t>PLANOWANE KOSZTY REALIZACJI GRANTU</t>
  </si>
  <si>
    <t>POZIOM DOFINANSOWANIA</t>
  </si>
  <si>
    <t>WNIOSKOWANA KWOTA</t>
  </si>
  <si>
    <t xml:space="preserve">IV </t>
  </si>
  <si>
    <t>IDENTYFIKACJA PROJEKTU</t>
  </si>
  <si>
    <t>INFORMACJA O UDZIELONYM PRZEZ LGD DORADZTWIE</t>
  </si>
  <si>
    <t>TYTUŁ PROJEKTU</t>
  </si>
  <si>
    <t>CEL PROJEKTU</t>
  </si>
  <si>
    <t>Potwierdzenie przyjęcia przez LGD (pieczęć)</t>
  </si>
  <si>
    <t>1.20</t>
  </si>
  <si>
    <t>1.19</t>
  </si>
  <si>
    <t>1.18</t>
  </si>
  <si>
    <t>1.17</t>
  </si>
  <si>
    <t>1.16</t>
  </si>
  <si>
    <t>1.4</t>
  </si>
  <si>
    <t>1.5</t>
  </si>
  <si>
    <t>1.6</t>
  </si>
  <si>
    <t>1.7</t>
  </si>
  <si>
    <t>1.8</t>
  </si>
  <si>
    <t>1.9</t>
  </si>
  <si>
    <t>1.10</t>
  </si>
  <si>
    <t>1.11</t>
  </si>
  <si>
    <t>1.12</t>
  </si>
  <si>
    <t>1.13</t>
  </si>
  <si>
    <t>1.14</t>
  </si>
  <si>
    <t>1.15</t>
  </si>
  <si>
    <t>Zadanie 3 – (…)</t>
  </si>
  <si>
    <t>Razem Zadanie 3</t>
  </si>
  <si>
    <t>Zadanie 4 – (…)</t>
  </si>
  <si>
    <t>Razem Zadanie 4</t>
  </si>
  <si>
    <t>5.1</t>
  </si>
  <si>
    <t>5.2</t>
  </si>
  <si>
    <t>5.3</t>
  </si>
  <si>
    <t>5.4</t>
  </si>
  <si>
    <t>5.6</t>
  </si>
  <si>
    <t>5.7</t>
  </si>
  <si>
    <t>5.8</t>
  </si>
  <si>
    <t>5.9</t>
  </si>
  <si>
    <t>5.10</t>
  </si>
  <si>
    <t>Razem Zadanie 5</t>
  </si>
  <si>
    <t>4.1</t>
  </si>
  <si>
    <t>4.2</t>
  </si>
  <si>
    <t>4.3</t>
  </si>
  <si>
    <t>4.4</t>
  </si>
  <si>
    <t>4.5</t>
  </si>
  <si>
    <t>4.6</t>
  </si>
  <si>
    <t>4.7</t>
  </si>
  <si>
    <t>4.8</t>
  </si>
  <si>
    <t>4.9</t>
  </si>
  <si>
    <t>Zadanie 5 – (…)</t>
  </si>
  <si>
    <t>Zadanie 6 – (…)</t>
  </si>
  <si>
    <t>6.1</t>
  </si>
  <si>
    <t>6.2</t>
  </si>
  <si>
    <t>6.3</t>
  </si>
  <si>
    <t>6.4</t>
  </si>
  <si>
    <t>6.5</t>
  </si>
  <si>
    <t>6.6</t>
  </si>
  <si>
    <t>6.7</t>
  </si>
  <si>
    <t>6.8</t>
  </si>
  <si>
    <t>6.9</t>
  </si>
  <si>
    <t>Razem Zadanie 6</t>
  </si>
  <si>
    <t>2.4</t>
  </si>
  <si>
    <t>2.5</t>
  </si>
  <si>
    <t>2.6</t>
  </si>
  <si>
    <t>2.7</t>
  </si>
  <si>
    <t>2.8</t>
  </si>
  <si>
    <t>2.9</t>
  </si>
  <si>
    <t>3.1</t>
  </si>
  <si>
    <t>3.2</t>
  </si>
  <si>
    <t>3.3</t>
  </si>
  <si>
    <t>3.4</t>
  </si>
  <si>
    <t>3.5</t>
  </si>
  <si>
    <t>3.6</t>
  </si>
  <si>
    <t>3.7</t>
  </si>
  <si>
    <t>3.8</t>
  </si>
  <si>
    <t>3.9</t>
  </si>
  <si>
    <t xml:space="preserve">                                                                                                                                 Wnioskodawcę/pełnomocnika                               </t>
  </si>
  <si>
    <t xml:space="preserve">słownie:  </t>
  </si>
  <si>
    <t>Zadanie  2 – (…)</t>
  </si>
  <si>
    <t>suma</t>
  </si>
  <si>
    <t>iloczyn</t>
  </si>
  <si>
    <t>14.</t>
  </si>
  <si>
    <t>Zadanie 7 – (…)</t>
  </si>
  <si>
    <t>7.1</t>
  </si>
  <si>
    <t>7.2</t>
  </si>
  <si>
    <t>7.3</t>
  </si>
  <si>
    <t>7.4</t>
  </si>
  <si>
    <t>7.5</t>
  </si>
  <si>
    <t>Razem Zadanie 7</t>
  </si>
  <si>
    <t>……………….………...……………………………</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</si>
  <si>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lub wyposażenie</t>
  </si>
  <si>
    <t>Nazwa, Adres siedziby, NIP/ REGON</t>
  </si>
  <si>
    <t xml:space="preserve"> Oświadczenie</t>
  </si>
  <si>
    <t>właściciela / współwłaściciela nieruchomości, że wyraża on zgodę na realizację zadania bezpośrednio związanego z nieruchomością, jeżeli zadanie realizowane jest na nieruchomości będącej w posiadaniu zależnym, lub będącej przedmiotem współwłasności</t>
  </si>
  <si>
    <t xml:space="preserve">Będąc właścicielem / współwłaścicielem * nieruchomości zlokalizowanej </t>
  </si>
  <si>
    <t>adres nieruchomości, nr działek</t>
  </si>
  <si>
    <t>oświadczam, iż wyrażam zgodę na realizację przez:</t>
  </si>
  <si>
    <t>Nazwa / Imię i Nazwisko podmiotu ubiegającego się o przyznanie pomocy</t>
  </si>
  <si>
    <t>operacji bezpośrednio związanej z ww. nieruchomością polegającej na:</t>
  </si>
  <si>
    <t>zakres operacji</t>
  </si>
  <si>
    <t>miejscowość i data</t>
  </si>
  <si>
    <t xml:space="preserve">podpis właściciela / współwłaściciela * nieruchomości albo osoby/osób reprezentujących właściciela / współwłaściciela* nieruchomości </t>
  </si>
  <si>
    <t>*Niepotrzebne skreślić.</t>
  </si>
  <si>
    <r>
      <t>Imię i nazwisko, adres, numer NIP</t>
    </r>
    <r>
      <rPr>
        <i/>
        <vertAlign val="superscript"/>
        <sz val="6"/>
        <color indexed="8"/>
        <rFont val="Cambria"/>
        <family val="1"/>
      </rPr>
      <t>1</t>
    </r>
    <r>
      <rPr>
        <i/>
        <sz val="6"/>
        <color indexed="8"/>
        <rFont val="Cambria"/>
        <family val="1"/>
      </rPr>
      <t>, seria i nr dokumentu tożsamości /</t>
    </r>
  </si>
  <si>
    <r>
      <t>Jednocześnie wyrażam zgodę na utrzymanie celu określonego dla części inwestycyjnej przedmiotowego projektu</t>
    </r>
    <r>
      <rPr>
        <b/>
        <sz val="8"/>
        <color indexed="8"/>
        <rFont val="Cambria"/>
        <family val="1"/>
      </rPr>
      <t xml:space="preserve"> </t>
    </r>
    <r>
      <rPr>
        <sz val="8"/>
        <color indexed="8"/>
        <rFont val="Cambria"/>
        <family val="1"/>
      </rPr>
      <t>do dnia, w którym upłyną 3 lata (w przypadku beneficjenta prowadzącego mikroprzedsiębiorstwo lub małe przedsiębiorstwo w rozumieniu przepisów rozporządzenia Komisji (UE) nr 651/2014) lub 5 lat (w przypadku pozostałych operacji inwestyjnych) od dnia wypłaty płatności końcowej.</t>
    </r>
  </si>
  <si>
    <r>
      <t xml:space="preserve">Przyjmuję do wiadomości, iż zebrane dane osobowe będą przechowywane i przetwarzane przez LGD, która dokonuje wyboru operacji do finansowania, Samorząd Województwa właściwy ze względu na siedzibę ww. LGD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8"/>
        <color indexed="8"/>
        <rFont val="Cambria"/>
        <family val="1"/>
      </rPr>
      <t>Wsparcie na wdrażanie operacji w ramach strategii rozwoju lokalnego kierowanego przez społeczność</t>
    </r>
    <r>
      <rPr>
        <sz val="8"/>
        <color indexed="8"/>
        <rFont val="Cambria"/>
        <family val="1"/>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</si>
  <si>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r>
      <t xml:space="preserve">2 </t>
    </r>
    <r>
      <rPr>
        <i/>
        <sz val="7"/>
        <color indexed="8"/>
        <rFont val="Cambria"/>
        <family val="1"/>
      </rPr>
      <t>Osoby fizyczne nie prowadzące działalności gospodarczej lub niebędące zarejestrowanymi podatnikami VAT wpisują numer PESEL</t>
    </r>
  </si>
  <si>
    <t xml:space="preserve">            Mejscowość, data (dd-mm-rrrr)                                                   podpis Wnioskodawcy / osób reprezentujących                                                                                                                                                                                                                                                                        </t>
  </si>
  <si>
    <t>…………………………………                            ……………….………...………………………………………………………..</t>
  </si>
  <si>
    <t>godz.</t>
  </si>
  <si>
    <t>Zadanie 8 – (…)</t>
  </si>
  <si>
    <t>8.2</t>
  </si>
  <si>
    <t>8.3</t>
  </si>
  <si>
    <t>8.4</t>
  </si>
  <si>
    <t>8.5</t>
  </si>
  <si>
    <t>Razem Zadanie 8</t>
  </si>
  <si>
    <t>8.1</t>
  </si>
  <si>
    <t>Razem Zadanie 9</t>
  </si>
  <si>
    <t>Zadanie 9 – (…)</t>
  </si>
  <si>
    <t>9.1</t>
  </si>
  <si>
    <t>9.2</t>
  </si>
  <si>
    <t>9.3</t>
  </si>
  <si>
    <t>9.4</t>
  </si>
  <si>
    <t>9.5</t>
  </si>
  <si>
    <t>Zadanie 10 – (…)</t>
  </si>
  <si>
    <t>10.1</t>
  </si>
  <si>
    <t>10.2</t>
  </si>
  <si>
    <t>10.3</t>
  </si>
  <si>
    <t>10.4</t>
  </si>
  <si>
    <t>10.5</t>
  </si>
  <si>
    <t>10.6</t>
  </si>
  <si>
    <t>2.10</t>
  </si>
  <si>
    <t>2.11</t>
  </si>
  <si>
    <t>2.12</t>
  </si>
  <si>
    <t>2.15</t>
  </si>
  <si>
    <t>2.16</t>
  </si>
  <si>
    <t>2.17</t>
  </si>
  <si>
    <t>2.19</t>
  </si>
  <si>
    <t>2.13</t>
  </si>
  <si>
    <t>2.14</t>
  </si>
  <si>
    <t>2.18</t>
  </si>
  <si>
    <t>2.20</t>
  </si>
  <si>
    <t>3.10</t>
  </si>
  <si>
    <t>4.10</t>
  </si>
  <si>
    <t>Razem Zadanie 10</t>
  </si>
  <si>
    <t>6.10</t>
  </si>
  <si>
    <t>udostepnienia informacji i dokumentów upoważnionym podmiotom, tj. organom kontroli skarbowej, NIK, przedstawicielom KE, ETO, Instytucji Zarządzającej, Agencji płatniczej, Stowarzyszenie LGD Razem na Piaskowcu oraz innym uprawnionym podmiotom, niezbędnych do przeprowadzania kontroli, monitoringu, ewaluacji wszelkich elementów związanych z realizowanym projektem w okresie trwałości projektu;</t>
  </si>
  <si>
    <t>zebrane dane osobowe będą przechowywane i przetwarzane przez Stowarzyszenie LGD Razem na Piaskowcu, Samorząd Województwa Świętokrzyskiego, zgodnie z przepisami ustawy z dnia 29 sierpnia 1997 r. o ochronie danych osobowych (Dz.U. z 2002 r. Nr 101, poz. 926 z późn. zm.) w celu powierzenia grantu w ramach poddziałania „Wsparcie na wdrażanie operacji w ramach strategii rozwoju lokalnego kierowanego przez społeczność” objętego Programem Rozwoju Obszarów Wiejskich na lata 2014-2020,</t>
  </si>
  <si>
    <t>zaliczka na realizację powierzonego grantu wykorzystana niezgodnie z przeznaczeniem podlega zwrotowi Stowarzyszenie LGD Razem na Piaskowcu wraz z odsetkami w wysokości określonej jak dla zaległości podatkowych, liczonymi od dnia przekazania tych środków przez Stowarzyszenie LGD Razem na Piaskowcu,</t>
  </si>
  <si>
    <t>zwrotowi, o którym mowa w pkt. 13.5 lit. c oraz d, podlega odpowiednio ta część środków, która została wykorzystana niezgodnie z przeznaczeniem albo pobrana nienależnie lub w nadmiernej wysokości.</t>
  </si>
  <si>
    <t>os.</t>
  </si>
  <si>
    <t>1.3 Jednostka organizacyjna nieposiadająca osobowości prawnej, której ustawa przyznaje zdolność prawną, jeżeli siedziba tej osoby lub jej oddziału znajduje się na obszarze wiejskim objętym LSR</t>
  </si>
  <si>
    <t>1.1 Osoba fizyczna</t>
  </si>
  <si>
    <t>………………………..……………………………………….……………</t>
  </si>
  <si>
    <r>
      <t>1.</t>
    </r>
    <r>
      <rPr>
        <b/>
        <sz val="7"/>
        <color indexed="8"/>
        <rFont val="Times New Roman"/>
        <family val="1"/>
      </rPr>
      <t xml:space="preserve">     </t>
    </r>
    <r>
      <rPr>
        <b/>
        <sz val="10"/>
        <color indexed="8"/>
        <rFont val="Times New Roman"/>
        <family val="1"/>
      </rPr>
      <t>RODZAJ WNIOSKODAWCY</t>
    </r>
  </si>
  <si>
    <r>
      <t>2.</t>
    </r>
    <r>
      <rPr>
        <b/>
        <sz val="7"/>
        <color indexed="8"/>
        <rFont val="Times New Roman"/>
        <family val="1"/>
      </rPr>
      <t>    </t>
    </r>
  </si>
  <si>
    <t>2.2  Pierwsze imię</t>
  </si>
  <si>
    <t>2.4 Obywatelstwo</t>
  </si>
  <si>
    <t>2.6 PESEL</t>
  </si>
  <si>
    <t>Kobieta</t>
  </si>
  <si>
    <t>Mężczyzna</t>
  </si>
  <si>
    <t>2.10 Nr KRS</t>
  </si>
  <si>
    <t>2.11 REGON</t>
  </si>
  <si>
    <t>ADRES ZAMIESZKANIA OSOBY FIZYCZNEJ/ADRES SIEDZIBY OSOBY PRAWNEJ LUB ODDZIAŁU OSOBY PRAWNEJ ALBO JEDNOSTKI ORGANIZACYJNEJ NIEPOSIADAJĄCEJ OSOBOWOŚCI PRAWNEJ</t>
  </si>
  <si>
    <t>3.1 Województwo</t>
  </si>
  <si>
    <t>3.2 Powiat</t>
  </si>
  <si>
    <t>3.3 Gmina</t>
  </si>
  <si>
    <t>3.4 Ulica</t>
  </si>
  <si>
    <t>3.5 Nr domu</t>
  </si>
  <si>
    <t>3.6 Nr lokalu</t>
  </si>
  <si>
    <t>3.7 Miejscowość</t>
  </si>
  <si>
    <t>3.8 Kod pocztowy</t>
  </si>
  <si>
    <t>3.9 Poczta</t>
  </si>
  <si>
    <t>3.10 Nr telefonu</t>
  </si>
  <si>
    <t>3.11 Nr faksu</t>
  </si>
  <si>
    <t>3.12 Adres e-mail</t>
  </si>
  <si>
    <t>3.13 Adres www</t>
  </si>
  <si>
    <r>
      <t xml:space="preserve">ADRES DO KORESPONDENCJI </t>
    </r>
    <r>
      <rPr>
        <b/>
        <i/>
        <sz val="8"/>
        <color indexed="8"/>
        <rFont val="Times New Roman"/>
        <family val="1"/>
      </rPr>
      <t xml:space="preserve"> (Pola wypełniane jeżeli inny niż podany w pkt. 3.1 – 3.13)</t>
    </r>
  </si>
  <si>
    <t>4.1 Województwo</t>
  </si>
  <si>
    <t>4.2 Powiat</t>
  </si>
  <si>
    <t>4.3 Gmina</t>
  </si>
  <si>
    <t>4.4 Ulica</t>
  </si>
  <si>
    <t>4.5 Nr domu</t>
  </si>
  <si>
    <t>4.6 Nr lokalu</t>
  </si>
  <si>
    <t>4.7 Miejscowość</t>
  </si>
  <si>
    <t>4.8 Kod pocztowy</t>
  </si>
  <si>
    <t>4.9 Poczta</t>
  </si>
  <si>
    <t>4.10 Nr telefonu</t>
  </si>
  <si>
    <t>4.11 Nr faksu</t>
  </si>
  <si>
    <t>4.12 Adres e-mail</t>
  </si>
  <si>
    <t>4.13 Adres www</t>
  </si>
  <si>
    <t>5.1 Imię</t>
  </si>
  <si>
    <t>5.2 Nazwisko</t>
  </si>
  <si>
    <t>5.3 Funkcja</t>
  </si>
  <si>
    <t>5.4 Imię</t>
  </si>
  <si>
    <t>5.5 Nazwisko</t>
  </si>
  <si>
    <t>5.6 Funkcja</t>
  </si>
  <si>
    <t>6.1 Imię</t>
  </si>
  <si>
    <t>6.2 Nazwisko</t>
  </si>
  <si>
    <t>6.3 Funkcja</t>
  </si>
  <si>
    <t>6.4 Województwo</t>
  </si>
  <si>
    <t>6.5 Powiat</t>
  </si>
  <si>
    <t>6.6 Gmina</t>
  </si>
  <si>
    <t>6.7 Ulica</t>
  </si>
  <si>
    <t>6.8 Nr domu</t>
  </si>
  <si>
    <t>6.9 Nr lokalu</t>
  </si>
  <si>
    <t>6.10  Miejscowość</t>
  </si>
  <si>
    <t>6.11 Kod pocztowy</t>
  </si>
  <si>
    <t>6.12 Poczta</t>
  </si>
  <si>
    <t>6.13 Nr telefonu</t>
  </si>
  <si>
    <t>6.14 Nr faksu</t>
  </si>
  <si>
    <t>6.15 Adres e-mail</t>
  </si>
  <si>
    <t>6.16 Adres www</t>
  </si>
  <si>
    <t>7.3 Nr telefonu</t>
  </si>
  <si>
    <t>7.4 Nr faksu</t>
  </si>
  <si>
    <t>7.5 Adres e-mail</t>
  </si>
  <si>
    <t>8.1 Nazwa</t>
  </si>
  <si>
    <t>1.2.1</t>
  </si>
  <si>
    <t>1.2.2</t>
  </si>
  <si>
    <t>Ogółem koszty realizacji grantu</t>
  </si>
  <si>
    <t>V</t>
  </si>
  <si>
    <t xml:space="preserve">2.1 </t>
  </si>
  <si>
    <t>Nazwa/nazwisko</t>
  </si>
  <si>
    <t xml:space="preserve">2.3 </t>
  </si>
  <si>
    <t>Drugie imię</t>
  </si>
  <si>
    <t>2.8  NIP</t>
  </si>
  <si>
    <r>
      <t>12.</t>
    </r>
    <r>
      <rPr>
        <b/>
        <sz val="10"/>
        <color indexed="8"/>
        <rFont val="Times New Roman"/>
        <family val="1"/>
      </rPr>
      <t>       ZAKRES RZECZOWO-FINANSOWY PROJEKTU</t>
    </r>
  </si>
  <si>
    <t>13.5</t>
  </si>
  <si>
    <r>
      <t>14.</t>
    </r>
    <r>
      <rPr>
        <b/>
        <sz val="7"/>
        <color indexed="8"/>
        <rFont val="Times New Roman"/>
        <family val="1"/>
      </rPr>
      <t xml:space="preserve">     </t>
    </r>
    <r>
      <rPr>
        <b/>
        <sz val="10"/>
        <color indexed="8"/>
        <rFont val="Times New Roman"/>
        <family val="1"/>
      </rPr>
      <t>WYKAZ ZAŁĄCZNIKÓW</t>
    </r>
  </si>
  <si>
    <t>Dowód tożsamości lub zaświadczenie z właściwej ewidencji ludności o miejscu pobytu stałego lub czasowego</t>
  </si>
  <si>
    <t>Dokument(-y) określający(-e) lub potwierdzający(-e) zdolność prawną osoby prawnej albo jednostki organizacyjnej nieposiadajacej osobowości prawnej ubiegającej się o przyznanie pomocy - kopia</t>
  </si>
  <si>
    <t>15.</t>
  </si>
  <si>
    <t>km</t>
  </si>
  <si>
    <t>INFORMACJE DOTYCZĄCE KONKURSU O POWIERZENIE GRANTÓW</t>
  </si>
  <si>
    <t xml:space="preserve">2.5 </t>
  </si>
  <si>
    <t>Płeć</t>
  </si>
  <si>
    <t xml:space="preserve">2.7 </t>
  </si>
  <si>
    <t>Numer identyfikacyjny</t>
  </si>
  <si>
    <t xml:space="preserve">2.9 </t>
  </si>
  <si>
    <t>Seria i nr dowodu tożsamości</t>
  </si>
  <si>
    <t>1.2 Osoba prawna, jeżeli siedziba tej osoby lub jej oddziału znajduje się na obszarze wiejskim objętym     LSR</t>
  </si>
  <si>
    <r>
      <t>5.</t>
    </r>
    <r>
      <rPr>
        <b/>
        <sz val="7"/>
        <color indexed="8"/>
        <rFont val="Times New Roman"/>
        <family val="1"/>
      </rPr>
      <t xml:space="preserve"> </t>
    </r>
  </si>
  <si>
    <t>OPIS PRZEWIDZIANYCH DO REALIZACJI ZADAŃ</t>
  </si>
  <si>
    <r>
      <t>6.</t>
    </r>
    <r>
      <rPr>
        <b/>
        <sz val="7"/>
        <color indexed="8"/>
        <rFont val="Times New Roman"/>
        <family val="1"/>
      </rPr>
      <t xml:space="preserve"> </t>
    </r>
  </si>
  <si>
    <t>ZAKRES I SPOSÓB PROMOCJI PROJEKTU GRANTOWEGO</t>
  </si>
  <si>
    <r>
      <t>7.</t>
    </r>
    <r>
      <rPr>
        <b/>
        <sz val="7"/>
        <color indexed="8"/>
        <rFont val="Times New Roman"/>
        <family val="1"/>
      </rPr>
      <t xml:space="preserve"> </t>
    </r>
  </si>
  <si>
    <t>WSKAŹNIKI PRODUKTU</t>
  </si>
  <si>
    <r>
      <t>8.</t>
    </r>
    <r>
      <rPr>
        <b/>
        <sz val="7"/>
        <color indexed="8"/>
        <rFont val="Times New Roman"/>
        <family val="1"/>
      </rPr>
      <t xml:space="preserve"> </t>
    </r>
  </si>
  <si>
    <t>WSKAŹNIKI REZULTATU</t>
  </si>
  <si>
    <r>
      <t>9.</t>
    </r>
    <r>
      <rPr>
        <b/>
        <sz val="7"/>
        <color indexed="8"/>
        <rFont val="Times New Roman"/>
        <family val="1"/>
      </rPr>
      <t xml:space="preserve"> </t>
    </r>
  </si>
  <si>
    <t>TERMIN ROZPOCZĘCIA</t>
  </si>
  <si>
    <r>
      <t>10.</t>
    </r>
    <r>
      <rPr>
        <b/>
        <sz val="7"/>
        <color indexed="8"/>
        <rFont val="Times New Roman"/>
        <family val="1"/>
      </rPr>
      <t xml:space="preserve">  </t>
    </r>
  </si>
  <si>
    <t>TERMIN ZAKOŃCZENIA</t>
  </si>
  <si>
    <r>
      <t>11.</t>
    </r>
    <r>
      <rPr>
        <b/>
        <sz val="7"/>
        <color indexed="8"/>
        <rFont val="Times New Roman"/>
        <family val="1"/>
      </rPr>
      <t xml:space="preserve"> </t>
    </r>
  </si>
  <si>
    <t>MIEJSCE REALIZACJI ZADANIA</t>
  </si>
  <si>
    <r>
      <t>4.</t>
    </r>
    <r>
      <rPr>
        <b/>
        <sz val="7"/>
        <color indexed="8"/>
        <rFont val="Times New Roman"/>
        <family val="1"/>
      </rPr>
      <t xml:space="preserve"> </t>
    </r>
  </si>
  <si>
    <t>STRESZCZENIE PROJEKTU</t>
  </si>
  <si>
    <t>8.2 Województwo</t>
  </si>
  <si>
    <t>8.3 Powiat</t>
  </si>
  <si>
    <t>8.4 Gmina</t>
  </si>
  <si>
    <t>8.5 Ulica</t>
  </si>
  <si>
    <t>8.6 Nr domu</t>
  </si>
  <si>
    <t>8.7 Nr lokalu</t>
  </si>
  <si>
    <t>8.8  Miejscowość</t>
  </si>
  <si>
    <t>8.9 Kod pocztowy</t>
  </si>
  <si>
    <t>8.10 Poczta</t>
  </si>
  <si>
    <t>8.11 Nr telefonu</t>
  </si>
  <si>
    <t>8.12 Nr faksu</t>
  </si>
  <si>
    <t>8.13 Adres e-mail</t>
  </si>
  <si>
    <t>8.14 Adres www</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</si>
</sst>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415]d\ mmmm\ yyyy"/>
    <numFmt numFmtId="166" formatCode="dd/mm/yyyy"/>
    <numFmt numFmtId="167" formatCode="yyyy/mm/dd;@"/>
    <numFmt numFmtId="168" formatCode="mm/yyyy"/>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0.0"/>
    <numFmt numFmtId="175" formatCode="#,##0.0"/>
  </numFmts>
  <fonts count="109">
    <font>
      <sz val="11"/>
      <color theme="1"/>
      <name val="Calibri"/>
      <family val="2"/>
    </font>
    <font>
      <sz val="11"/>
      <color indexed="8"/>
      <name val="Calibri"/>
      <family val="2"/>
    </font>
    <font>
      <sz val="10"/>
      <color indexed="8"/>
      <name val="Times New Roman"/>
      <family val="1"/>
    </font>
    <font>
      <sz val="9"/>
      <color indexed="8"/>
      <name val="Times New Roman"/>
      <family val="1"/>
    </font>
    <font>
      <b/>
      <sz val="10"/>
      <color indexed="8"/>
      <name val="Times New Roman"/>
      <family val="1"/>
    </font>
    <font>
      <b/>
      <sz val="7"/>
      <color indexed="8"/>
      <name val="Times New Roman"/>
      <family val="1"/>
    </font>
    <font>
      <i/>
      <sz val="10"/>
      <color indexed="8"/>
      <name val="Times New Roman"/>
      <family val="1"/>
    </font>
    <font>
      <sz val="7"/>
      <color indexed="8"/>
      <name val="Times New Roman"/>
      <family val="1"/>
    </font>
    <font>
      <b/>
      <sz val="9"/>
      <color indexed="8"/>
      <name val="Times New Roman"/>
      <family val="1"/>
    </font>
    <font>
      <sz val="8"/>
      <color indexed="8"/>
      <name val="Segoe UI"/>
      <family val="2"/>
    </font>
    <font>
      <vertAlign val="superscript"/>
      <sz val="9"/>
      <color indexed="8"/>
      <name val="Times New Roman"/>
      <family val="1"/>
    </font>
    <font>
      <b/>
      <i/>
      <sz val="8"/>
      <color indexed="8"/>
      <name val="Times New Roman"/>
      <family val="1"/>
    </font>
    <font>
      <i/>
      <vertAlign val="superscript"/>
      <sz val="6"/>
      <color indexed="8"/>
      <name val="Cambria"/>
      <family val="1"/>
    </font>
    <font>
      <i/>
      <sz val="6"/>
      <color indexed="8"/>
      <name val="Cambria"/>
      <family val="1"/>
    </font>
    <font>
      <b/>
      <sz val="8"/>
      <color indexed="8"/>
      <name val="Cambria"/>
      <family val="1"/>
    </font>
    <font>
      <sz val="8"/>
      <color indexed="8"/>
      <name val="Cambria"/>
      <family val="1"/>
    </font>
    <font>
      <i/>
      <sz val="8"/>
      <color indexed="8"/>
      <name val="Cambria"/>
      <family val="1"/>
    </font>
    <font>
      <i/>
      <sz val="7"/>
      <color indexed="8"/>
      <name val="Cambria"/>
      <family val="1"/>
    </font>
    <font>
      <i/>
      <sz val="9"/>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u val="single"/>
      <sz val="9"/>
      <color indexed="30"/>
      <name val="Calibri"/>
      <family val="2"/>
    </font>
    <font>
      <sz val="9"/>
      <color indexed="8"/>
      <name val="Calibri"/>
      <family val="2"/>
    </font>
    <font>
      <sz val="8"/>
      <color indexed="8"/>
      <name val="Calibri"/>
      <family val="2"/>
    </font>
    <font>
      <sz val="9"/>
      <color indexed="8"/>
      <name val="Cambria"/>
      <family val="1"/>
    </font>
    <font>
      <b/>
      <sz val="10"/>
      <color indexed="8"/>
      <name val="Cambria"/>
      <family val="1"/>
    </font>
    <font>
      <i/>
      <sz val="9"/>
      <color indexed="8"/>
      <name val="Cambria"/>
      <family val="1"/>
    </font>
    <font>
      <b/>
      <sz val="9"/>
      <color indexed="8"/>
      <name val="Cambria"/>
      <family val="1"/>
    </font>
    <font>
      <i/>
      <vertAlign val="superscript"/>
      <sz val="7"/>
      <color indexed="8"/>
      <name val="Cambria"/>
      <family val="1"/>
    </font>
    <font>
      <sz val="7"/>
      <color indexed="8"/>
      <name val="Cambria"/>
      <family val="1"/>
    </font>
    <font>
      <sz val="10"/>
      <color indexed="8"/>
      <name val="Webdings"/>
      <family val="1"/>
    </font>
    <font>
      <b/>
      <sz val="10"/>
      <color indexed="8"/>
      <name val="Calibri"/>
      <family val="2"/>
    </font>
    <font>
      <sz val="10"/>
      <color indexed="8"/>
      <name val="Calibri"/>
      <family val="2"/>
    </font>
    <font>
      <b/>
      <sz val="10"/>
      <color indexed="10"/>
      <name val="Times New Roman"/>
      <family val="1"/>
    </font>
    <font>
      <sz val="7"/>
      <color indexed="8"/>
      <name val="Calibri"/>
      <family val="2"/>
    </font>
    <font>
      <sz val="10"/>
      <color indexed="9"/>
      <name val="Calibri"/>
      <family val="2"/>
    </font>
    <font>
      <sz val="10"/>
      <name val="Calibri"/>
      <family val="2"/>
    </font>
    <font>
      <i/>
      <sz val="9"/>
      <color indexed="8"/>
      <name val="Calibri"/>
      <family val="2"/>
    </font>
    <font>
      <sz val="12"/>
      <color indexed="8"/>
      <name val="Calibri"/>
      <family val="2"/>
    </font>
    <font>
      <sz val="10"/>
      <color indexed="9"/>
      <name val="Times New Roman"/>
      <family val="1"/>
    </font>
    <font>
      <sz val="11"/>
      <color indexed="8"/>
      <name val="Times New Roman"/>
      <family val="1"/>
    </font>
    <font>
      <sz val="11"/>
      <color indexed="8"/>
      <name val="Webdings"/>
      <family val="1"/>
    </font>
    <font>
      <sz val="8"/>
      <color indexed="8"/>
      <name val="Times New Roman"/>
      <family val="1"/>
    </font>
    <font>
      <sz val="6"/>
      <color indexed="8"/>
      <name val="Cambria"/>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u val="single"/>
      <sz val="9"/>
      <color theme="10"/>
      <name val="Calibri"/>
      <family val="2"/>
    </font>
    <font>
      <sz val="9"/>
      <color theme="1"/>
      <name val="Calibri"/>
      <family val="2"/>
    </font>
    <font>
      <sz val="8"/>
      <color theme="1"/>
      <name val="Calibri"/>
      <family val="2"/>
    </font>
    <font>
      <sz val="7"/>
      <color theme="1"/>
      <name val="Times New Roman"/>
      <family val="1"/>
    </font>
    <font>
      <sz val="10"/>
      <color theme="1"/>
      <name val="Times New Roman"/>
      <family val="1"/>
    </font>
    <font>
      <b/>
      <sz val="10"/>
      <color theme="1"/>
      <name val="Times New Roman"/>
      <family val="1"/>
    </font>
    <font>
      <sz val="9"/>
      <color theme="1"/>
      <name val="Cambria"/>
      <family val="1"/>
    </font>
    <font>
      <b/>
      <sz val="10"/>
      <color theme="1"/>
      <name val="Cambria"/>
      <family val="1"/>
    </font>
    <font>
      <i/>
      <sz val="9"/>
      <color theme="1"/>
      <name val="Cambria"/>
      <family val="1"/>
    </font>
    <font>
      <b/>
      <sz val="9"/>
      <color theme="1"/>
      <name val="Cambria"/>
      <family val="1"/>
    </font>
    <font>
      <sz val="8"/>
      <color theme="1"/>
      <name val="Cambria"/>
      <family val="1"/>
    </font>
    <font>
      <i/>
      <vertAlign val="superscript"/>
      <sz val="7"/>
      <color theme="1"/>
      <name val="Cambria"/>
      <family val="1"/>
    </font>
    <font>
      <sz val="7"/>
      <color theme="1"/>
      <name val="Cambria"/>
      <family val="1"/>
    </font>
    <font>
      <sz val="10"/>
      <color theme="1"/>
      <name val="Webdings"/>
      <family val="1"/>
    </font>
    <font>
      <b/>
      <sz val="10"/>
      <color theme="1"/>
      <name val="Calibri"/>
      <family val="2"/>
    </font>
    <font>
      <sz val="9"/>
      <color theme="1"/>
      <name val="Times New Roman"/>
      <family val="1"/>
    </font>
    <font>
      <b/>
      <sz val="9"/>
      <color theme="1"/>
      <name val="Times New Roman"/>
      <family val="1"/>
    </font>
    <font>
      <sz val="10"/>
      <color theme="1"/>
      <name val="Calibri"/>
      <family val="2"/>
    </font>
    <font>
      <b/>
      <sz val="10"/>
      <color rgb="FFFF0000"/>
      <name val="Times New Roman"/>
      <family val="1"/>
    </font>
    <font>
      <sz val="7"/>
      <color theme="1"/>
      <name val="Calibri"/>
      <family val="2"/>
    </font>
    <font>
      <sz val="10"/>
      <color theme="0"/>
      <name val="Calibri"/>
      <family val="2"/>
    </font>
    <font>
      <i/>
      <sz val="9"/>
      <color theme="1"/>
      <name val="Times New Roman"/>
      <family val="1"/>
    </font>
    <font>
      <i/>
      <sz val="9"/>
      <color theme="1"/>
      <name val="Calibri"/>
      <family val="2"/>
    </font>
    <font>
      <sz val="12"/>
      <color theme="1"/>
      <name val="Calibri"/>
      <family val="2"/>
    </font>
    <font>
      <sz val="10"/>
      <color theme="0"/>
      <name val="Times New Roman"/>
      <family val="1"/>
    </font>
    <font>
      <sz val="11"/>
      <color theme="1"/>
      <name val="Times New Roman"/>
      <family val="1"/>
    </font>
    <font>
      <sz val="8"/>
      <color theme="1"/>
      <name val="Times New Roman"/>
      <family val="1"/>
    </font>
    <font>
      <i/>
      <sz val="10"/>
      <color theme="1"/>
      <name val="Times New Roman"/>
      <family val="1"/>
    </font>
    <font>
      <sz val="11"/>
      <color theme="1"/>
      <name val="Webdings"/>
      <family val="1"/>
    </font>
    <font>
      <i/>
      <sz val="6"/>
      <color theme="1"/>
      <name val="Cambria"/>
      <family val="1"/>
    </font>
    <font>
      <sz val="6"/>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style="hair"/>
      <bottom/>
    </border>
    <border>
      <left style="thin"/>
      <right>
        <color indexed="63"/>
      </right>
      <top/>
      <bottom style="hair"/>
    </border>
    <border>
      <left style="thin"/>
      <right/>
      <top style="hair"/>
      <bottom style="thin"/>
    </border>
    <border>
      <left style="thin"/>
      <right style="thin"/>
      <top style="hair"/>
      <bottom>
        <color indexed="63"/>
      </bottom>
    </border>
    <border>
      <left style="thin"/>
      <right>
        <color indexed="63"/>
      </right>
      <top style="thin"/>
      <bottom>
        <color indexed="63"/>
      </bottom>
    </border>
    <border>
      <left style="thin"/>
      <right/>
      <top style="thin"/>
      <bottom style="thin"/>
    </border>
    <border>
      <left style="thin"/>
      <right style="hair"/>
      <top style="hair"/>
      <bottom style="thin"/>
    </border>
    <border>
      <left style="thin"/>
      <right style="hair"/>
      <top style="hair"/>
      <bottom style="hair"/>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hair"/>
    </border>
    <border>
      <left>
        <color indexed="63"/>
      </left>
      <right style="hair"/>
      <top style="hair"/>
      <bottom style="hair"/>
    </border>
    <border>
      <left>
        <color indexed="63"/>
      </left>
      <right>
        <color indexed="63"/>
      </right>
      <top style="hair"/>
      <bottom style="hair"/>
    </border>
    <border>
      <left>
        <color indexed="63"/>
      </left>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right style="thin"/>
      <top style="hair"/>
      <bottom style="hair"/>
    </border>
    <border>
      <left style="hair"/>
      <right>
        <color indexed="63"/>
      </right>
      <top style="hair"/>
      <bottom>
        <color indexed="63"/>
      </bottom>
    </border>
    <border>
      <left/>
      <right/>
      <top style="hair"/>
      <bottom>
        <color indexed="63"/>
      </bottom>
    </border>
    <border>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right style="thin"/>
      <top/>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medium"/>
      <right/>
      <top/>
      <bottom style="hair"/>
    </border>
    <border>
      <left/>
      <right style="medium"/>
      <top/>
      <bottom style="hair"/>
    </border>
    <border>
      <left style="medium"/>
      <right/>
      <top style="hair"/>
      <bottom style="hair"/>
    </border>
    <border>
      <left/>
      <right style="medium"/>
      <top style="hair"/>
      <bottom style="hair"/>
    </border>
    <border>
      <left style="medium"/>
      <right/>
      <top/>
      <bottom style="medium"/>
    </border>
    <border>
      <left/>
      <right style="medium"/>
      <top/>
      <bottom style="medium"/>
    </border>
    <border>
      <left style="medium"/>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27" borderId="1" applyNumberFormat="0" applyAlignment="0" applyProtection="0"/>
    <xf numFmtId="0" fontId="72" fillId="0" borderId="0" applyNumberFormat="0" applyFill="0" applyBorder="0" applyAlignment="0" applyProtection="0"/>
    <xf numFmtId="9" fontId="0" fillId="0" borderId="0" applyFont="0" applyFill="0" applyBorder="0" applyAlignment="0" applyProtection="0"/>
    <xf numFmtId="0" fontId="73"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2" borderId="0" applyNumberFormat="0" applyBorder="0" applyAlignment="0" applyProtection="0"/>
  </cellStyleXfs>
  <cellXfs count="459">
    <xf numFmtId="0" fontId="0" fillId="0" borderId="0" xfId="0" applyFont="1" applyAlignment="1">
      <alignment/>
    </xf>
    <xf numFmtId="0" fontId="0" fillId="0" borderId="0" xfId="0" applyAlignment="1">
      <alignment horizontal="center"/>
    </xf>
    <xf numFmtId="0" fontId="78" fillId="0" borderId="0" xfId="44" applyFont="1" applyAlignment="1">
      <alignment vertical="center"/>
    </xf>
    <xf numFmtId="0" fontId="0" fillId="0" borderId="0" xfId="0" applyAlignment="1">
      <alignment vertical="top"/>
    </xf>
    <xf numFmtId="0" fontId="79" fillId="0" borderId="0" xfId="0" applyFont="1" applyAlignment="1">
      <alignment/>
    </xf>
    <xf numFmtId="0" fontId="79" fillId="0" borderId="0" xfId="0" applyFont="1" applyAlignment="1">
      <alignment horizontal="left" vertical="top"/>
    </xf>
    <xf numFmtId="0" fontId="0" fillId="0" borderId="0" xfId="0" applyAlignment="1">
      <alignment horizontal="left" vertical="top"/>
    </xf>
    <xf numFmtId="0" fontId="80" fillId="0" borderId="0" xfId="0" applyFont="1" applyAlignment="1">
      <alignment/>
    </xf>
    <xf numFmtId="0" fontId="79" fillId="0" borderId="0" xfId="0" applyFont="1" applyAlignment="1">
      <alignment vertical="center"/>
    </xf>
    <xf numFmtId="0" fontId="79" fillId="0" borderId="0" xfId="0" applyFont="1" applyBorder="1" applyAlignment="1">
      <alignment/>
    </xf>
    <xf numFmtId="0" fontId="80" fillId="0" borderId="0" xfId="0" applyFont="1" applyAlignment="1">
      <alignment horizontal="right"/>
    </xf>
    <xf numFmtId="0" fontId="0" fillId="0" borderId="0" xfId="0" applyAlignment="1" applyProtection="1">
      <alignment/>
      <protection/>
    </xf>
    <xf numFmtId="0" fontId="0" fillId="0" borderId="0" xfId="0" applyAlignment="1" applyProtection="1">
      <alignment vertical="top"/>
      <protection/>
    </xf>
    <xf numFmtId="0" fontId="0" fillId="0" borderId="0" xfId="0" applyBorder="1" applyAlignment="1" applyProtection="1">
      <alignment/>
      <protection/>
    </xf>
    <xf numFmtId="0" fontId="0" fillId="0" borderId="0" xfId="0" applyAlignment="1" applyProtection="1">
      <alignment horizontal="left" vertical="top"/>
      <protection/>
    </xf>
    <xf numFmtId="0" fontId="0" fillId="0" borderId="0" xfId="0" applyAlignment="1" applyProtection="1">
      <alignment horizontal="left" vertical="center"/>
      <protection/>
    </xf>
    <xf numFmtId="167" fontId="0" fillId="0" borderId="0" xfId="0" applyNumberFormat="1" applyAlignment="1">
      <alignment/>
    </xf>
    <xf numFmtId="168" fontId="0" fillId="0" borderId="0" xfId="0" applyNumberFormat="1" applyAlignment="1">
      <alignment/>
    </xf>
    <xf numFmtId="0" fontId="81" fillId="0" borderId="10" xfId="0" applyFont="1" applyBorder="1" applyAlignment="1" applyProtection="1">
      <alignment horizontal="justify" vertical="center" wrapText="1"/>
      <protection/>
    </xf>
    <xf numFmtId="0" fontId="82" fillId="0" borderId="10" xfId="0" applyFont="1" applyBorder="1" applyAlignment="1" applyProtection="1">
      <alignment horizontal="right" vertical="center" wrapText="1"/>
      <protection locked="0"/>
    </xf>
    <xf numFmtId="4" fontId="82" fillId="0" borderId="10" xfId="0" applyNumberFormat="1" applyFont="1" applyBorder="1" applyAlignment="1" applyProtection="1">
      <alignment vertical="center" wrapText="1"/>
      <protection hidden="1"/>
    </xf>
    <xf numFmtId="4" fontId="82" fillId="0" borderId="10" xfId="0" applyNumberFormat="1" applyFont="1" applyBorder="1" applyAlignment="1" applyProtection="1">
      <alignment vertical="center" wrapText="1"/>
      <protection/>
    </xf>
    <xf numFmtId="10" fontId="83" fillId="0" borderId="10" xfId="54" applyNumberFormat="1" applyFont="1" applyBorder="1" applyAlignment="1" applyProtection="1">
      <alignment vertical="center" wrapText="1"/>
      <protection hidden="1"/>
    </xf>
    <xf numFmtId="0" fontId="82" fillId="0" borderId="10" xfId="0" applyFont="1" applyBorder="1" applyAlignment="1" applyProtection="1">
      <alignment horizontal="justify" vertical="center" wrapText="1"/>
      <protection locked="0"/>
    </xf>
    <xf numFmtId="0" fontId="83" fillId="27" borderId="10" xfId="0" applyFont="1" applyFill="1" applyBorder="1" applyAlignment="1" applyProtection="1">
      <alignment horizontal="center" vertical="center" wrapText="1"/>
      <protection/>
    </xf>
    <xf numFmtId="0" fontId="83" fillId="27" borderId="10" xfId="0" applyFont="1" applyFill="1" applyBorder="1" applyAlignment="1" applyProtection="1">
      <alignment horizontal="left" vertical="top" wrapText="1"/>
      <protection/>
    </xf>
    <xf numFmtId="0" fontId="83" fillId="27" borderId="10" xfId="0" applyFont="1" applyFill="1" applyBorder="1" applyAlignment="1" applyProtection="1">
      <alignment vertical="top" wrapText="1"/>
      <protection/>
    </xf>
    <xf numFmtId="0" fontId="84" fillId="33" borderId="0" xfId="0" applyFont="1" applyFill="1" applyBorder="1" applyAlignment="1" applyProtection="1">
      <alignment vertical="center"/>
      <protection/>
    </xf>
    <xf numFmtId="0" fontId="84" fillId="33" borderId="0" xfId="0" applyFont="1" applyFill="1" applyBorder="1" applyAlignment="1" applyProtection="1">
      <alignment vertical="center" wrapText="1"/>
      <protection/>
    </xf>
    <xf numFmtId="0" fontId="85" fillId="33" borderId="0" xfId="0" applyFont="1" applyFill="1" applyBorder="1" applyAlignment="1" applyProtection="1">
      <alignment vertical="center" wrapText="1"/>
      <protection/>
    </xf>
    <xf numFmtId="0" fontId="86" fillId="33" borderId="0" xfId="0" applyFont="1" applyFill="1" applyBorder="1" applyAlignment="1" applyProtection="1">
      <alignment horizontal="right" vertical="center"/>
      <protection/>
    </xf>
    <xf numFmtId="0" fontId="86" fillId="33" borderId="0"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protection/>
    </xf>
    <xf numFmtId="0" fontId="84" fillId="33" borderId="0" xfId="0" applyFont="1" applyFill="1" applyBorder="1" applyAlignment="1" applyProtection="1">
      <alignment horizontal="right" vertical="center"/>
      <protection/>
    </xf>
    <xf numFmtId="0" fontId="87"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vertical="center" wrapText="1"/>
      <protection/>
    </xf>
    <xf numFmtId="0" fontId="88" fillId="33" borderId="0" xfId="0" applyFont="1" applyFill="1" applyBorder="1" applyAlignment="1" applyProtection="1">
      <alignment vertical="center"/>
      <protection/>
    </xf>
    <xf numFmtId="0" fontId="86" fillId="33" borderId="0" xfId="0" applyFont="1" applyFill="1" applyBorder="1" applyAlignment="1" applyProtection="1">
      <alignment horizontal="center" vertical="top" wrapText="1"/>
      <protection/>
    </xf>
    <xf numFmtId="0" fontId="89" fillId="33" borderId="0" xfId="0" applyFont="1" applyFill="1" applyBorder="1" applyAlignment="1" applyProtection="1">
      <alignment wrapText="1"/>
      <protection/>
    </xf>
    <xf numFmtId="0" fontId="90" fillId="33" borderId="0" xfId="0" applyFont="1" applyFill="1" applyBorder="1" applyAlignment="1" applyProtection="1">
      <alignment vertical="center"/>
      <protection/>
    </xf>
    <xf numFmtId="0" fontId="83" fillId="27" borderId="10" xfId="0" applyFont="1" applyFill="1" applyBorder="1" applyAlignment="1">
      <alignment horizontal="center" vertical="center" wrapText="1"/>
    </xf>
    <xf numFmtId="0" fontId="82" fillId="0" borderId="10" xfId="0" applyFont="1" applyBorder="1" applyAlignment="1" applyProtection="1">
      <alignment horizontal="left" vertical="top" wrapText="1"/>
      <protection/>
    </xf>
    <xf numFmtId="0" fontId="91" fillId="0" borderId="10" xfId="0" applyFont="1" applyBorder="1" applyAlignment="1" applyProtection="1">
      <alignment horizontal="center" vertical="center" wrapText="1"/>
      <protection/>
    </xf>
    <xf numFmtId="3" fontId="82" fillId="0" borderId="10" xfId="0" applyNumberFormat="1" applyFont="1" applyBorder="1" applyAlignment="1" applyProtection="1">
      <alignment horizontal="center" vertical="center" wrapText="1"/>
      <protection locked="0"/>
    </xf>
    <xf numFmtId="0" fontId="82" fillId="34" borderId="10" xfId="0" applyFont="1" applyFill="1" applyBorder="1" applyAlignment="1" applyProtection="1">
      <alignment horizontal="left" vertical="top" wrapText="1"/>
      <protection/>
    </xf>
    <xf numFmtId="0" fontId="82" fillId="34" borderId="10" xfId="0" applyFont="1" applyFill="1" applyBorder="1" applyAlignment="1" applyProtection="1">
      <alignment vertical="top" wrapText="1"/>
      <protection/>
    </xf>
    <xf numFmtId="3" fontId="82" fillId="34" borderId="10" xfId="0" applyNumberFormat="1" applyFont="1" applyFill="1" applyBorder="1" applyAlignment="1" applyProtection="1">
      <alignment horizontal="center" vertical="center" wrapText="1"/>
      <protection/>
    </xf>
    <xf numFmtId="0" fontId="91" fillId="0" borderId="10" xfId="0" applyFont="1" applyBorder="1" applyAlignment="1" applyProtection="1">
      <alignment horizontal="center" vertical="center" wrapText="1"/>
      <protection locked="0"/>
    </xf>
    <xf numFmtId="0" fontId="91" fillId="0" borderId="10" xfId="0" applyFont="1" applyBorder="1" applyAlignment="1">
      <alignment horizontal="center" vertical="center" wrapText="1"/>
    </xf>
    <xf numFmtId="0" fontId="92" fillId="0" borderId="10" xfId="0" applyFont="1" applyBorder="1" applyAlignment="1" applyProtection="1">
      <alignment horizontal="right" vertical="center"/>
      <protection/>
    </xf>
    <xf numFmtId="0" fontId="82" fillId="0" borderId="10" xfId="0" applyFont="1" applyBorder="1" applyAlignment="1" applyProtection="1">
      <alignment horizontal="justify" vertical="top" wrapText="1"/>
      <protection/>
    </xf>
    <xf numFmtId="0" fontId="82" fillId="0" borderId="10" xfId="0" applyFont="1" applyBorder="1" applyAlignment="1" applyProtection="1">
      <alignment horizontal="justify" vertical="top" wrapText="1"/>
      <protection locked="0"/>
    </xf>
    <xf numFmtId="0" fontId="82" fillId="0" borderId="11" xfId="0" applyFont="1" applyBorder="1" applyAlignment="1" applyProtection="1">
      <alignment horizontal="justify" vertical="top" wrapText="1"/>
      <protection/>
    </xf>
    <xf numFmtId="0" fontId="82" fillId="0" borderId="12" xfId="0" applyFont="1" applyBorder="1" applyAlignment="1" applyProtection="1">
      <alignment horizontal="justify" vertical="top" wrapText="1"/>
      <protection/>
    </xf>
    <xf numFmtId="0" fontId="82" fillId="0" borderId="10" xfId="0" applyFont="1" applyBorder="1" applyAlignment="1" applyProtection="1">
      <alignment horizontal="left" vertical="top" wrapText="1"/>
      <protection locked="0"/>
    </xf>
    <xf numFmtId="0" fontId="0" fillId="0" borderId="10" xfId="0" applyBorder="1" applyAlignment="1" applyProtection="1">
      <alignment horizontal="left" vertical="top"/>
      <protection locked="0"/>
    </xf>
    <xf numFmtId="0" fontId="80" fillId="0" borderId="0" xfId="0" applyFont="1" applyBorder="1" applyAlignment="1">
      <alignment/>
    </xf>
    <xf numFmtId="0" fontId="80" fillId="0" borderId="0" xfId="0" applyFont="1" applyBorder="1" applyAlignment="1">
      <alignment horizontal="right"/>
    </xf>
    <xf numFmtId="0" fontId="93" fillId="27" borderId="13" xfId="0" applyFont="1" applyFill="1" applyBorder="1" applyAlignment="1">
      <alignment horizontal="left" vertical="top" wrapText="1"/>
    </xf>
    <xf numFmtId="0" fontId="94" fillId="27" borderId="13" xfId="0" applyFont="1" applyFill="1" applyBorder="1" applyAlignment="1">
      <alignment horizontal="left" vertical="top" wrapText="1"/>
    </xf>
    <xf numFmtId="0" fontId="94" fillId="27" borderId="10" xfId="0" applyFont="1" applyFill="1" applyBorder="1" applyAlignment="1">
      <alignment horizontal="left" vertical="top" wrapText="1"/>
    </xf>
    <xf numFmtId="164" fontId="93" fillId="0" borderId="14" xfId="0" applyNumberFormat="1" applyFont="1" applyBorder="1" applyAlignment="1">
      <alignment horizontal="right" vertical="center" wrapText="1"/>
    </xf>
    <xf numFmtId="0" fontId="93" fillId="0" borderId="13" xfId="0" applyFont="1" applyBorder="1" applyAlignment="1">
      <alignment horizontal="left" vertical="top" wrapText="1"/>
    </xf>
    <xf numFmtId="0" fontId="94" fillId="27" borderId="11" xfId="0" applyFont="1" applyFill="1" applyBorder="1" applyAlignment="1">
      <alignment horizontal="left" vertical="top" wrapText="1"/>
    </xf>
    <xf numFmtId="0" fontId="93" fillId="0" borderId="12" xfId="0" applyFont="1" applyBorder="1" applyAlignment="1">
      <alignment horizontal="left" vertical="center" wrapText="1"/>
    </xf>
    <xf numFmtId="0" fontId="93" fillId="27" borderId="15" xfId="0" applyFont="1" applyFill="1" applyBorder="1" applyAlignment="1">
      <alignment horizontal="left" vertical="top" wrapText="1"/>
    </xf>
    <xf numFmtId="0" fontId="93" fillId="27" borderId="16" xfId="0" applyFont="1" applyFill="1" applyBorder="1" applyAlignment="1">
      <alignment horizontal="left" vertical="top" wrapText="1"/>
    </xf>
    <xf numFmtId="0" fontId="93" fillId="27" borderId="17" xfId="0" applyFont="1" applyFill="1" applyBorder="1" applyAlignment="1">
      <alignment horizontal="left" vertical="top" wrapText="1"/>
    </xf>
    <xf numFmtId="0" fontId="93" fillId="27" borderId="18" xfId="0" applyFont="1" applyFill="1" applyBorder="1" applyAlignment="1">
      <alignment horizontal="left" vertical="top" wrapText="1"/>
    </xf>
    <xf numFmtId="0" fontId="93" fillId="0" borderId="13" xfId="0" applyFont="1" applyFill="1" applyBorder="1" applyAlignment="1">
      <alignment horizontal="left" vertical="top" wrapText="1"/>
    </xf>
    <xf numFmtId="0" fontId="93" fillId="27" borderId="19" xfId="0" applyFont="1" applyFill="1" applyBorder="1" applyAlignment="1">
      <alignment horizontal="left" vertical="top" wrapText="1"/>
    </xf>
    <xf numFmtId="0" fontId="93" fillId="0" borderId="16" xfId="0" applyFont="1" applyFill="1" applyBorder="1" applyAlignment="1">
      <alignment horizontal="left" vertical="top" wrapText="1"/>
    </xf>
    <xf numFmtId="0" fontId="93" fillId="27" borderId="20" xfId="0" applyFont="1" applyFill="1" applyBorder="1" applyAlignment="1">
      <alignment horizontal="left" vertical="center" wrapText="1"/>
    </xf>
    <xf numFmtId="0" fontId="93" fillId="27" borderId="0" xfId="0" applyFont="1" applyFill="1" applyBorder="1" applyAlignment="1">
      <alignment horizontal="left" vertical="center" wrapText="1"/>
    </xf>
    <xf numFmtId="0" fontId="95" fillId="0" borderId="0" xfId="0" applyFont="1" applyAlignment="1" applyProtection="1">
      <alignment vertical="center"/>
      <protection/>
    </xf>
    <xf numFmtId="0" fontId="82" fillId="0" borderId="10" xfId="0" applyFont="1" applyBorder="1" applyAlignment="1" applyProtection="1">
      <alignment vertical="center" wrapText="1"/>
      <protection locked="0"/>
    </xf>
    <xf numFmtId="0" fontId="96" fillId="0" borderId="0" xfId="0" applyFont="1" applyBorder="1" applyAlignment="1" applyProtection="1">
      <alignment horizontal="center" vertical="center" wrapText="1"/>
      <protection hidden="1"/>
    </xf>
    <xf numFmtId="4" fontId="82" fillId="0" borderId="10" xfId="0" applyNumberFormat="1" applyFont="1" applyBorder="1" applyAlignment="1" applyProtection="1">
      <alignment vertical="center" wrapText="1"/>
      <protection locked="0"/>
    </xf>
    <xf numFmtId="4" fontId="82" fillId="0" borderId="10" xfId="0" applyNumberFormat="1" applyFont="1" applyBorder="1" applyAlignment="1" applyProtection="1">
      <alignment horizontal="right" vertical="center" wrapText="1"/>
      <protection locked="0"/>
    </xf>
    <xf numFmtId="9" fontId="83" fillId="0" borderId="10" xfId="0" applyNumberFormat="1" applyFont="1" applyBorder="1" applyAlignment="1" applyProtection="1">
      <alignment vertical="center" wrapText="1"/>
      <protection hidden="1"/>
    </xf>
    <xf numFmtId="0" fontId="81" fillId="27" borderId="10" xfId="0" applyFont="1" applyFill="1" applyBorder="1" applyAlignment="1" applyProtection="1">
      <alignment horizontal="center" vertical="center" wrapText="1"/>
      <protection/>
    </xf>
    <xf numFmtId="0" fontId="82" fillId="0" borderId="0" xfId="0" applyFont="1" applyBorder="1" applyAlignment="1" applyProtection="1">
      <alignment horizontal="left" vertical="center" wrapText="1"/>
      <protection hidden="1"/>
    </xf>
    <xf numFmtId="4" fontId="82" fillId="0" borderId="0" xfId="0" applyNumberFormat="1" applyFont="1" applyBorder="1" applyAlignment="1" applyProtection="1">
      <alignment vertical="center" wrapText="1"/>
      <protection hidden="1"/>
    </xf>
    <xf numFmtId="4" fontId="83" fillId="0" borderId="0" xfId="0" applyNumberFormat="1" applyFont="1" applyBorder="1" applyAlignment="1" applyProtection="1">
      <alignment vertical="center" wrapText="1"/>
      <protection hidden="1"/>
    </xf>
    <xf numFmtId="0" fontId="83" fillId="0" borderId="0" xfId="0" applyFont="1" applyBorder="1" applyAlignment="1" applyProtection="1">
      <alignment horizontal="right" vertical="center" wrapText="1"/>
      <protection hidden="1"/>
    </xf>
    <xf numFmtId="4" fontId="83" fillId="0" borderId="10" xfId="0" applyNumberFormat="1" applyFont="1" applyBorder="1" applyAlignment="1" applyProtection="1">
      <alignment vertical="center" wrapText="1"/>
      <protection hidden="1"/>
    </xf>
    <xf numFmtId="0" fontId="82" fillId="0" borderId="10" xfId="0" applyFont="1" applyBorder="1" applyAlignment="1" applyProtection="1">
      <alignment horizontal="center" vertical="center" wrapText="1"/>
      <protection locked="0"/>
    </xf>
    <xf numFmtId="0" fontId="83" fillId="27" borderId="10" xfId="0" applyFont="1" applyFill="1" applyBorder="1" applyAlignment="1" applyProtection="1">
      <alignment horizontal="center" vertical="center" wrapText="1"/>
      <protection/>
    </xf>
    <xf numFmtId="0" fontId="83" fillId="27" borderId="21" xfId="0" applyFont="1" applyFill="1" applyBorder="1" applyAlignment="1" applyProtection="1">
      <alignment horizontal="center" vertical="center" wrapText="1"/>
      <protection/>
    </xf>
    <xf numFmtId="0" fontId="83" fillId="27" borderId="21" xfId="0" applyFont="1" applyFill="1" applyBorder="1" applyAlignment="1" applyProtection="1">
      <alignment horizontal="left" vertical="center" wrapText="1"/>
      <protection/>
    </xf>
    <xf numFmtId="0" fontId="83" fillId="27" borderId="20" xfId="0" applyFont="1" applyFill="1" applyBorder="1" applyAlignment="1" applyProtection="1">
      <alignment horizontal="left" vertical="top" wrapText="1"/>
      <protection/>
    </xf>
    <xf numFmtId="0" fontId="82" fillId="0" borderId="10" xfId="0" applyFont="1" applyBorder="1" applyAlignment="1" applyProtection="1">
      <alignment horizontal="left" vertical="top" wrapText="1"/>
      <protection/>
    </xf>
    <xf numFmtId="0" fontId="91" fillId="0" borderId="11" xfId="0" applyFont="1" applyBorder="1" applyAlignment="1" applyProtection="1">
      <alignment horizontal="center" vertical="center" wrapText="1"/>
      <protection/>
    </xf>
    <xf numFmtId="0" fontId="91" fillId="0" borderId="12" xfId="0" applyFont="1" applyBorder="1" applyAlignment="1" applyProtection="1">
      <alignment horizontal="center" vertical="center" wrapText="1"/>
      <protection/>
    </xf>
    <xf numFmtId="3" fontId="82" fillId="0" borderId="11" xfId="0" applyNumberFormat="1" applyFont="1" applyBorder="1" applyAlignment="1" applyProtection="1">
      <alignment horizontal="center" vertical="center" wrapText="1"/>
      <protection locked="0"/>
    </xf>
    <xf numFmtId="3" fontId="82" fillId="0" borderId="12" xfId="0" applyNumberFormat="1" applyFont="1" applyBorder="1" applyAlignment="1" applyProtection="1">
      <alignment horizontal="center" vertical="center" wrapText="1"/>
      <protection locked="0"/>
    </xf>
    <xf numFmtId="0" fontId="95" fillId="0" borderId="0" xfId="0" applyFont="1" applyAlignment="1" applyProtection="1">
      <alignment vertical="center"/>
      <protection hidden="1"/>
    </xf>
    <xf numFmtId="0" fontId="95" fillId="0" borderId="0" xfId="0" applyFont="1" applyAlignment="1" applyProtection="1">
      <alignment vertical="center"/>
      <protection locked="0"/>
    </xf>
    <xf numFmtId="0" fontId="97" fillId="0" borderId="0" xfId="0" applyFont="1" applyAlignment="1" applyProtection="1">
      <alignment vertical="center"/>
      <protection locked="0"/>
    </xf>
    <xf numFmtId="0" fontId="97" fillId="0" borderId="0" xfId="0" applyFont="1" applyAlignment="1" applyProtection="1">
      <alignment vertical="center"/>
      <protection/>
    </xf>
    <xf numFmtId="0" fontId="82" fillId="0" borderId="0" xfId="0" applyFont="1" applyAlignment="1" applyProtection="1">
      <alignment vertical="center"/>
      <protection hidden="1"/>
    </xf>
    <xf numFmtId="4" fontId="82" fillId="0" borderId="10" xfId="0" applyNumberFormat="1" applyFont="1" applyBorder="1" applyAlignment="1" applyProtection="1">
      <alignment vertical="center"/>
      <protection/>
    </xf>
    <xf numFmtId="0" fontId="98" fillId="0" borderId="0" xfId="0" applyFont="1" applyAlignment="1" applyProtection="1">
      <alignment vertical="center"/>
      <protection hidden="1"/>
    </xf>
    <xf numFmtId="0" fontId="91" fillId="0" borderId="22" xfId="0" applyFont="1" applyBorder="1" applyAlignment="1" applyProtection="1">
      <alignment horizontal="center" vertical="center" wrapText="1"/>
      <protection/>
    </xf>
    <xf numFmtId="0" fontId="91" fillId="0" borderId="23" xfId="0" applyFont="1" applyBorder="1" applyAlignment="1" applyProtection="1">
      <alignment horizontal="center" vertical="center" wrapText="1"/>
      <protection/>
    </xf>
    <xf numFmtId="0" fontId="83" fillId="27" borderId="21" xfId="0" applyFont="1" applyFill="1" applyBorder="1" applyAlignment="1" applyProtection="1">
      <alignment vertical="center" wrapText="1"/>
      <protection/>
    </xf>
    <xf numFmtId="0" fontId="83" fillId="27" borderId="21" xfId="0" applyFont="1" applyFill="1" applyBorder="1" applyAlignment="1" applyProtection="1">
      <alignment horizontal="left" vertical="top" wrapText="1"/>
      <protection/>
    </xf>
    <xf numFmtId="49" fontId="82" fillId="0" borderId="10" xfId="0" applyNumberFormat="1" applyFont="1" applyBorder="1" applyAlignment="1" applyProtection="1">
      <alignment horizontal="justify" vertical="center" wrapText="1"/>
      <protection locked="0"/>
    </xf>
    <xf numFmtId="0" fontId="83" fillId="34" borderId="20" xfId="0" applyFont="1" applyFill="1" applyBorder="1" applyAlignment="1" applyProtection="1">
      <alignment horizontal="left" vertical="center" wrapText="1"/>
      <protection/>
    </xf>
    <xf numFmtId="0" fontId="81" fillId="0" borderId="21" xfId="0" applyFont="1" applyBorder="1" applyAlignment="1" applyProtection="1">
      <alignment horizontal="justify" vertical="center" wrapText="1"/>
      <protection/>
    </xf>
    <xf numFmtId="0" fontId="0" fillId="0" borderId="24" xfId="0" applyBorder="1" applyAlignment="1" applyProtection="1">
      <alignment/>
      <protection/>
    </xf>
    <xf numFmtId="0" fontId="0" fillId="35" borderId="25" xfId="0" applyFill="1" applyBorder="1" applyAlignment="1" applyProtection="1">
      <alignment horizontal="left" vertical="top"/>
      <protection/>
    </xf>
    <xf numFmtId="164" fontId="93" fillId="0" borderId="26" xfId="0" applyNumberFormat="1" applyFont="1" applyBorder="1" applyAlignment="1" applyProtection="1">
      <alignment horizontal="right" vertical="center" wrapText="1"/>
      <protection locked="0"/>
    </xf>
    <xf numFmtId="0" fontId="82" fillId="0" borderId="10" xfId="0" applyFont="1" applyBorder="1" applyAlignment="1" applyProtection="1">
      <alignment horizontal="justify" vertical="center" wrapText="1"/>
      <protection locked="0"/>
    </xf>
    <xf numFmtId="0" fontId="82" fillId="0" borderId="10" xfId="0" applyFont="1" applyBorder="1" applyAlignment="1" applyProtection="1">
      <alignment horizontal="left" vertical="center" wrapText="1"/>
      <protection locked="0"/>
    </xf>
    <xf numFmtId="10" fontId="52" fillId="0" borderId="0" xfId="0" applyNumberFormat="1" applyFont="1" applyAlignment="1" applyProtection="1">
      <alignment vertical="center"/>
      <protection hidden="1"/>
    </xf>
    <xf numFmtId="9" fontId="98" fillId="0" borderId="0" xfId="0" applyNumberFormat="1" applyFont="1" applyAlignment="1" applyProtection="1">
      <alignment vertical="center"/>
      <protection hidden="1"/>
    </xf>
    <xf numFmtId="10" fontId="98" fillId="0" borderId="0" xfId="54" applyNumberFormat="1" applyFont="1" applyAlignment="1" applyProtection="1">
      <alignment vertical="center"/>
      <protection hidden="1"/>
    </xf>
    <xf numFmtId="10" fontId="98" fillId="0" borderId="0" xfId="0" applyNumberFormat="1" applyFont="1" applyAlignment="1" applyProtection="1">
      <alignment vertical="center"/>
      <protection/>
    </xf>
    <xf numFmtId="0" fontId="0" fillId="0" borderId="0" xfId="0" applyFont="1" applyAlignment="1" applyProtection="1">
      <alignment vertical="center"/>
      <protection/>
    </xf>
    <xf numFmtId="0" fontId="99" fillId="35" borderId="27" xfId="0" applyFont="1" applyFill="1" applyBorder="1" applyAlignment="1" applyProtection="1">
      <alignment vertical="center" wrapText="1"/>
      <protection/>
    </xf>
    <xf numFmtId="0" fontId="100" fillId="0" borderId="0" xfId="0" applyFont="1" applyAlignment="1" applyProtection="1">
      <alignment horizontal="left" vertical="center"/>
      <protection/>
    </xf>
    <xf numFmtId="0" fontId="101" fillId="0" borderId="0" xfId="0" applyFont="1" applyAlignment="1" applyProtection="1">
      <alignment vertical="center"/>
      <protection/>
    </xf>
    <xf numFmtId="0" fontId="99" fillId="35" borderId="15" xfId="0" applyFont="1" applyFill="1" applyBorder="1" applyAlignment="1" applyProtection="1">
      <alignment vertical="center" wrapText="1"/>
      <protection/>
    </xf>
    <xf numFmtId="0" fontId="101" fillId="0" borderId="0" xfId="0" applyFont="1" applyAlignment="1" applyProtection="1">
      <alignment horizontal="left" vertical="center"/>
      <protection/>
    </xf>
    <xf numFmtId="0" fontId="0" fillId="0" borderId="0" xfId="0" applyAlignment="1" applyProtection="1">
      <alignment vertical="center"/>
      <protection/>
    </xf>
    <xf numFmtId="0" fontId="100" fillId="0" borderId="0" xfId="0" applyFont="1" applyFill="1" applyAlignment="1" applyProtection="1">
      <alignment horizontal="left" vertical="center"/>
      <protection/>
    </xf>
    <xf numFmtId="0" fontId="101" fillId="0" borderId="0" xfId="0" applyFont="1" applyFill="1" applyAlignment="1" applyProtection="1">
      <alignment vertical="center"/>
      <protection/>
    </xf>
    <xf numFmtId="0" fontId="52" fillId="0" borderId="0" xfId="0" applyFont="1" applyAlignment="1" applyProtection="1">
      <alignment vertical="center"/>
      <protection locked="0"/>
    </xf>
    <xf numFmtId="0" fontId="102" fillId="0" borderId="0" xfId="0" applyFont="1" applyAlignment="1" applyProtection="1">
      <alignment vertical="center"/>
      <protection hidden="1"/>
    </xf>
    <xf numFmtId="0" fontId="98" fillId="0" borderId="0" xfId="0" applyFont="1" applyAlignment="1" applyProtection="1">
      <alignment vertical="center"/>
      <protection/>
    </xf>
    <xf numFmtId="0" fontId="98" fillId="0" borderId="0" xfId="0" applyFont="1" applyAlignment="1" applyProtection="1">
      <alignment vertical="center"/>
      <protection locked="0"/>
    </xf>
    <xf numFmtId="0" fontId="83" fillId="34" borderId="21" xfId="0" applyFont="1" applyFill="1" applyBorder="1" applyAlignment="1" applyProtection="1">
      <alignment horizontal="left" vertical="center" wrapText="1"/>
      <protection/>
    </xf>
    <xf numFmtId="0" fontId="99" fillId="0" borderId="28" xfId="0" applyFont="1" applyFill="1" applyBorder="1" applyAlignment="1" applyProtection="1">
      <alignment vertical="center" wrapText="1"/>
      <protection/>
    </xf>
    <xf numFmtId="0" fontId="83" fillId="27" borderId="21" xfId="0"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vertical="top"/>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protection/>
    </xf>
    <xf numFmtId="0" fontId="101" fillId="0" borderId="0" xfId="0" applyFont="1" applyFill="1" applyAlignment="1" applyProtection="1">
      <alignment horizontal="left" vertical="center"/>
      <protection/>
    </xf>
    <xf numFmtId="0" fontId="0" fillId="0" borderId="0" xfId="0" applyFill="1" applyAlignment="1" applyProtection="1">
      <alignment vertical="center"/>
      <protection/>
    </xf>
    <xf numFmtId="0" fontId="0" fillId="0" borderId="0" xfId="0" applyFill="1" applyAlignment="1" applyProtection="1">
      <alignment horizontal="left" vertical="center"/>
      <protection/>
    </xf>
    <xf numFmtId="0" fontId="0" fillId="0" borderId="0" xfId="0" applyFill="1" applyAlignment="1" applyProtection="1">
      <alignment horizontal="left" vertical="top"/>
      <protection/>
    </xf>
    <xf numFmtId="0" fontId="103" fillId="0" borderId="0" xfId="0" applyFont="1" applyFill="1" applyAlignment="1" applyProtection="1">
      <alignment/>
      <protection/>
    </xf>
    <xf numFmtId="0" fontId="4" fillId="34" borderId="13" xfId="0" applyFont="1" applyFill="1" applyBorder="1" applyAlignment="1" applyProtection="1">
      <alignment vertical="center" wrapText="1"/>
      <protection/>
    </xf>
    <xf numFmtId="0" fontId="4" fillId="35" borderId="21" xfId="0" applyFont="1" applyFill="1" applyBorder="1" applyAlignment="1" applyProtection="1">
      <alignment horizontal="left" vertical="top" wrapText="1"/>
      <protection/>
    </xf>
    <xf numFmtId="0" fontId="83" fillId="35" borderId="21" xfId="0" applyFont="1" applyFill="1" applyBorder="1" applyAlignment="1" applyProtection="1">
      <alignment vertical="center" wrapText="1"/>
      <protection/>
    </xf>
    <xf numFmtId="0" fontId="0" fillId="0" borderId="0" xfId="0" applyAlignment="1" applyProtection="1">
      <alignment horizontal="justify" vertical="top"/>
      <protection/>
    </xf>
    <xf numFmtId="0" fontId="0" fillId="0" borderId="0" xfId="0" applyFill="1" applyAlignment="1" applyProtection="1">
      <alignment horizontal="justify" vertical="top"/>
      <protection/>
    </xf>
    <xf numFmtId="0" fontId="0" fillId="0" borderId="0" xfId="0" applyFill="1" applyBorder="1" applyAlignment="1" applyProtection="1">
      <alignment horizontal="left" vertical="top"/>
      <protection/>
    </xf>
    <xf numFmtId="0" fontId="83" fillId="27" borderId="10" xfId="0" applyFont="1" applyFill="1" applyBorder="1" applyAlignment="1" applyProtection="1">
      <alignment vertical="center" wrapText="1"/>
      <protection/>
    </xf>
    <xf numFmtId="0" fontId="83" fillId="35" borderId="10" xfId="0" applyFont="1" applyFill="1" applyBorder="1" applyAlignment="1" applyProtection="1">
      <alignment vertical="center" wrapText="1"/>
      <protection/>
    </xf>
    <xf numFmtId="0" fontId="83" fillId="27" borderId="21" xfId="0" applyFont="1" applyFill="1" applyBorder="1" applyAlignment="1" applyProtection="1">
      <alignment vertical="top" wrapText="1"/>
      <protection/>
    </xf>
    <xf numFmtId="49" fontId="82" fillId="0" borderId="29" xfId="0" applyNumberFormat="1" applyFont="1" applyBorder="1" applyAlignment="1" applyProtection="1">
      <alignment vertical="center" wrapText="1"/>
      <protection locked="0"/>
    </xf>
    <xf numFmtId="0" fontId="82" fillId="0" borderId="29" xfId="0" applyFont="1" applyFill="1" applyBorder="1" applyAlignment="1" applyProtection="1">
      <alignment vertical="center" wrapText="1"/>
      <protection locked="0"/>
    </xf>
    <xf numFmtId="49" fontId="82" fillId="0" borderId="15" xfId="0" applyNumberFormat="1" applyFont="1" applyBorder="1" applyAlignment="1" applyProtection="1">
      <alignment vertical="center" wrapText="1"/>
      <protection locked="0"/>
    </xf>
    <xf numFmtId="0" fontId="82" fillId="0" borderId="15" xfId="0" applyFont="1" applyFill="1" applyBorder="1" applyAlignment="1" applyProtection="1">
      <alignment vertical="center" wrapText="1"/>
      <protection locked="0"/>
    </xf>
    <xf numFmtId="0" fontId="83" fillId="27" borderId="25" xfId="0" applyFont="1" applyFill="1" applyBorder="1" applyAlignment="1" applyProtection="1">
      <alignment vertical="center" wrapText="1"/>
      <protection/>
    </xf>
    <xf numFmtId="0" fontId="83" fillId="27" borderId="20" xfId="0" applyFont="1" applyFill="1" applyBorder="1" applyAlignment="1" applyProtection="1">
      <alignment horizontal="left" vertical="center" wrapText="1"/>
      <protection/>
    </xf>
    <xf numFmtId="0" fontId="91" fillId="0" borderId="15" xfId="0" applyFont="1" applyBorder="1" applyAlignment="1" applyProtection="1">
      <alignment horizontal="center" vertical="center" wrapText="1"/>
      <protection/>
    </xf>
    <xf numFmtId="0" fontId="91" fillId="0" borderId="17" xfId="0" applyFont="1" applyBorder="1" applyAlignment="1" applyProtection="1">
      <alignment horizontal="center" vertical="center" wrapText="1"/>
      <protection/>
    </xf>
    <xf numFmtId="0" fontId="100" fillId="0" borderId="29" xfId="0" applyFont="1" applyFill="1" applyBorder="1" applyAlignment="1" applyProtection="1">
      <alignment horizontal="left" vertical="center"/>
      <protection/>
    </xf>
    <xf numFmtId="0" fontId="100" fillId="0" borderId="0" xfId="0" applyFont="1" applyFill="1" applyBorder="1" applyAlignment="1" applyProtection="1">
      <alignment horizontal="left" vertical="center"/>
      <protection/>
    </xf>
    <xf numFmtId="0" fontId="83" fillId="35" borderId="21" xfId="0" applyFont="1" applyFill="1" applyBorder="1" applyAlignment="1" applyProtection="1">
      <alignment horizontal="justify" vertical="top" wrapText="1"/>
      <protection/>
    </xf>
    <xf numFmtId="0" fontId="83" fillId="35" borderId="21" xfId="0" applyFont="1" applyFill="1" applyBorder="1" applyAlignment="1" applyProtection="1">
      <alignment horizontal="left" vertical="center" wrapText="1"/>
      <protection/>
    </xf>
    <xf numFmtId="0" fontId="83" fillId="35" borderId="13" xfId="0" applyFont="1" applyFill="1" applyBorder="1" applyAlignment="1" applyProtection="1">
      <alignment horizontal="left" vertical="top" wrapText="1"/>
      <protection/>
    </xf>
    <xf numFmtId="0" fontId="83" fillId="27" borderId="21" xfId="0" applyFont="1" applyFill="1" applyBorder="1" applyAlignment="1" applyProtection="1">
      <alignment horizontal="left" vertical="center" wrapText="1"/>
      <protection/>
    </xf>
    <xf numFmtId="0" fontId="83" fillId="27" borderId="30" xfId="0" applyFont="1" applyFill="1" applyBorder="1" applyAlignment="1" applyProtection="1">
      <alignment horizontal="left" vertical="center" wrapText="1"/>
      <protection/>
    </xf>
    <xf numFmtId="0" fontId="83" fillId="27" borderId="24" xfId="0" applyFont="1" applyFill="1" applyBorder="1" applyAlignment="1" applyProtection="1">
      <alignment horizontal="left" vertical="center" wrapText="1"/>
      <protection/>
    </xf>
    <xf numFmtId="0" fontId="83" fillId="27" borderId="30" xfId="0" applyFont="1" applyFill="1" applyBorder="1" applyAlignment="1" applyProtection="1">
      <alignment horizontal="left" vertical="top" wrapText="1"/>
      <protection/>
    </xf>
    <xf numFmtId="0" fontId="83" fillId="27" borderId="24" xfId="0" applyFont="1" applyFill="1" applyBorder="1" applyAlignment="1" applyProtection="1">
      <alignment horizontal="left" vertical="top" wrapText="1"/>
      <protection/>
    </xf>
    <xf numFmtId="0" fontId="99" fillId="35" borderId="31" xfId="0" applyFont="1" applyFill="1" applyBorder="1" applyAlignment="1" applyProtection="1">
      <alignment horizontal="left" vertical="center" wrapText="1"/>
      <protection/>
    </xf>
    <xf numFmtId="0" fontId="99" fillId="35" borderId="32" xfId="0" applyFont="1" applyFill="1" applyBorder="1" applyAlignment="1" applyProtection="1">
      <alignment horizontal="left" vertical="center" wrapText="1"/>
      <protection/>
    </xf>
    <xf numFmtId="0" fontId="99" fillId="35" borderId="33" xfId="0" applyFont="1" applyFill="1" applyBorder="1" applyAlignment="1" applyProtection="1">
      <alignment horizontal="left" vertical="center" wrapText="1"/>
      <protection/>
    </xf>
    <xf numFmtId="49" fontId="82" fillId="0" borderId="34" xfId="0" applyNumberFormat="1" applyFont="1" applyBorder="1" applyAlignment="1" applyProtection="1">
      <alignment horizontal="left" vertical="center" wrapText="1"/>
      <protection locked="0"/>
    </xf>
    <xf numFmtId="49" fontId="82" fillId="0" borderId="29" xfId="0" applyNumberFormat="1" applyFont="1" applyBorder="1" applyAlignment="1" applyProtection="1">
      <alignment horizontal="left" vertical="center" wrapText="1"/>
      <protection locked="0"/>
    </xf>
    <xf numFmtId="49" fontId="82" fillId="0" borderId="35" xfId="0" applyNumberFormat="1" applyFont="1" applyBorder="1" applyAlignment="1" applyProtection="1">
      <alignment horizontal="left" vertical="center" wrapText="1"/>
      <protection locked="0"/>
    </xf>
    <xf numFmtId="0" fontId="99" fillId="35" borderId="34" xfId="0" applyFont="1" applyFill="1" applyBorder="1" applyAlignment="1" applyProtection="1">
      <alignment horizontal="left" vertical="center" wrapText="1"/>
      <protection/>
    </xf>
    <xf numFmtId="0" fontId="99" fillId="35" borderId="29" xfId="0" applyFont="1" applyFill="1" applyBorder="1" applyAlignment="1" applyProtection="1">
      <alignment horizontal="left" vertical="center" wrapText="1"/>
      <protection/>
    </xf>
    <xf numFmtId="0" fontId="99" fillId="35" borderId="35" xfId="0" applyFont="1" applyFill="1" applyBorder="1" applyAlignment="1" applyProtection="1">
      <alignment horizontal="left" vertical="center" wrapText="1"/>
      <protection/>
    </xf>
    <xf numFmtId="0" fontId="82" fillId="0" borderId="34" xfId="0" applyFont="1" applyFill="1" applyBorder="1" applyAlignment="1" applyProtection="1">
      <alignment horizontal="left" vertical="center" wrapText="1"/>
      <protection locked="0"/>
    </xf>
    <xf numFmtId="0" fontId="82" fillId="0" borderId="29" xfId="0" applyFont="1" applyFill="1" applyBorder="1" applyAlignment="1" applyProtection="1">
      <alignment horizontal="left" vertical="center" wrapText="1"/>
      <protection locked="0"/>
    </xf>
    <xf numFmtId="0" fontId="82" fillId="0" borderId="35" xfId="0" applyFont="1" applyFill="1" applyBorder="1" applyAlignment="1" applyProtection="1">
      <alignment horizontal="left" vertical="center" wrapText="1"/>
      <protection locked="0"/>
    </xf>
    <xf numFmtId="0" fontId="82" fillId="0" borderId="36" xfId="0" applyFont="1" applyFill="1" applyBorder="1" applyAlignment="1" applyProtection="1">
      <alignment horizontal="left" vertical="center" wrapText="1"/>
      <protection locked="0"/>
    </xf>
    <xf numFmtId="0" fontId="82" fillId="0" borderId="37" xfId="0" applyFont="1" applyFill="1" applyBorder="1" applyAlignment="1" applyProtection="1">
      <alignment horizontal="left" vertical="center" wrapText="1"/>
      <protection locked="0"/>
    </xf>
    <xf numFmtId="0" fontId="82" fillId="0" borderId="38" xfId="0" applyFont="1" applyFill="1" applyBorder="1" applyAlignment="1" applyProtection="1">
      <alignment horizontal="left" vertical="center" wrapText="1"/>
      <protection locked="0"/>
    </xf>
    <xf numFmtId="0" fontId="82" fillId="0" borderId="39" xfId="0" applyFont="1" applyFill="1" applyBorder="1" applyAlignment="1" applyProtection="1">
      <alignment horizontal="left" vertical="center" wrapText="1"/>
      <protection locked="0"/>
    </xf>
    <xf numFmtId="0" fontId="82" fillId="0" borderId="40" xfId="0" applyFont="1" applyFill="1" applyBorder="1" applyAlignment="1" applyProtection="1">
      <alignment horizontal="left" vertical="center" wrapText="1"/>
      <protection locked="0"/>
    </xf>
    <xf numFmtId="0" fontId="82" fillId="0" borderId="41" xfId="0" applyFont="1" applyFill="1" applyBorder="1" applyAlignment="1" applyProtection="1">
      <alignment horizontal="left" vertical="center" wrapText="1"/>
      <protection locked="0"/>
    </xf>
    <xf numFmtId="0" fontId="82" fillId="0" borderId="42" xfId="0" applyFont="1" applyFill="1" applyBorder="1" applyAlignment="1" applyProtection="1">
      <alignment horizontal="left" vertical="center" wrapText="1"/>
      <protection locked="0"/>
    </xf>
    <xf numFmtId="0" fontId="82" fillId="0" borderId="43" xfId="0" applyFont="1" applyFill="1" applyBorder="1" applyAlignment="1" applyProtection="1">
      <alignment horizontal="left" vertical="center" wrapText="1"/>
      <protection locked="0"/>
    </xf>
    <xf numFmtId="0" fontId="82" fillId="0" borderId="44" xfId="0" applyFont="1" applyFill="1" applyBorder="1" applyAlignment="1" applyProtection="1">
      <alignment horizontal="left" vertical="center" wrapText="1"/>
      <protection locked="0"/>
    </xf>
    <xf numFmtId="0" fontId="99" fillId="35" borderId="28" xfId="0" applyFont="1" applyFill="1" applyBorder="1" applyAlignment="1" applyProtection="1">
      <alignment horizontal="left" vertical="center" wrapText="1"/>
      <protection/>
    </xf>
    <xf numFmtId="0" fontId="82" fillId="0" borderId="45" xfId="0" applyFont="1" applyFill="1" applyBorder="1" applyAlignment="1" applyProtection="1">
      <alignment horizontal="left" vertical="center" wrapText="1"/>
      <protection locked="0"/>
    </xf>
    <xf numFmtId="0" fontId="99" fillId="35" borderId="23" xfId="0" applyFont="1" applyFill="1" applyBorder="1" applyAlignment="1" applyProtection="1">
      <alignment vertical="center" wrapText="1"/>
      <protection/>
    </xf>
    <xf numFmtId="0" fontId="99" fillId="35" borderId="46" xfId="0" applyFont="1" applyFill="1" applyBorder="1" applyAlignment="1" applyProtection="1">
      <alignment vertical="center" wrapText="1"/>
      <protection/>
    </xf>
    <xf numFmtId="0" fontId="83" fillId="34" borderId="20" xfId="0" applyFont="1" applyFill="1" applyBorder="1" applyAlignment="1" applyProtection="1">
      <alignment horizontal="center" vertical="center" wrapText="1"/>
      <protection/>
    </xf>
    <xf numFmtId="0" fontId="83" fillId="34" borderId="47" xfId="0" applyFont="1" applyFill="1" applyBorder="1" applyAlignment="1" applyProtection="1">
      <alignment horizontal="center" vertical="center" wrapText="1"/>
      <protection/>
    </xf>
    <xf numFmtId="0" fontId="83" fillId="34" borderId="14" xfId="0" applyFont="1" applyFill="1" applyBorder="1" applyAlignment="1" applyProtection="1">
      <alignment horizontal="center" vertical="center" wrapText="1"/>
      <protection/>
    </xf>
    <xf numFmtId="0" fontId="83" fillId="34" borderId="25" xfId="0" applyFont="1" applyFill="1" applyBorder="1" applyAlignment="1" applyProtection="1">
      <alignment horizontal="center" vertical="center" wrapText="1"/>
      <protection/>
    </xf>
    <xf numFmtId="0" fontId="83" fillId="34" borderId="48" xfId="0" applyFont="1" applyFill="1" applyBorder="1" applyAlignment="1" applyProtection="1">
      <alignment horizontal="center" vertical="center" wrapText="1"/>
      <protection/>
    </xf>
    <xf numFmtId="0" fontId="83" fillId="34" borderId="49" xfId="0" applyFont="1" applyFill="1" applyBorder="1" applyAlignment="1" applyProtection="1">
      <alignment horizontal="center" vertical="center" wrapText="1"/>
      <protection/>
    </xf>
    <xf numFmtId="0" fontId="93" fillId="0" borderId="20" xfId="0" applyFont="1" applyBorder="1" applyAlignment="1" applyProtection="1">
      <alignment horizontal="center" vertical="center" wrapText="1"/>
      <protection/>
    </xf>
    <xf numFmtId="0" fontId="93" fillId="0" borderId="47" xfId="0" applyFont="1" applyBorder="1" applyAlignment="1" applyProtection="1">
      <alignment horizontal="center" vertical="center" wrapText="1"/>
      <protection/>
    </xf>
    <xf numFmtId="0" fontId="93" fillId="0" borderId="14" xfId="0" applyFont="1" applyBorder="1" applyAlignment="1" applyProtection="1">
      <alignment horizontal="center" vertical="center" wrapText="1"/>
      <protection/>
    </xf>
    <xf numFmtId="0" fontId="0" fillId="0" borderId="13" xfId="0" applyBorder="1" applyAlignment="1" applyProtection="1">
      <alignment horizontal="center"/>
      <protection/>
    </xf>
    <xf numFmtId="0" fontId="0" fillId="0" borderId="0" xfId="0" applyBorder="1" applyAlignment="1" applyProtection="1">
      <alignment horizontal="center"/>
      <protection/>
    </xf>
    <xf numFmtId="0" fontId="0" fillId="0" borderId="26" xfId="0" applyBorder="1" applyAlignment="1" applyProtection="1">
      <alignment horizontal="center"/>
      <protection/>
    </xf>
    <xf numFmtId="0" fontId="104" fillId="0" borderId="20" xfId="0" applyFont="1" applyBorder="1" applyAlignment="1" applyProtection="1">
      <alignment horizontal="center" wrapText="1"/>
      <protection/>
    </xf>
    <xf numFmtId="0" fontId="104" fillId="0" borderId="47" xfId="0" applyFont="1" applyBorder="1" applyAlignment="1" applyProtection="1">
      <alignment horizontal="center" wrapText="1"/>
      <protection/>
    </xf>
    <xf numFmtId="0" fontId="104" fillId="0" borderId="14" xfId="0" applyFont="1" applyBorder="1" applyAlignment="1" applyProtection="1">
      <alignment horizontal="center" wrapText="1"/>
      <protection/>
    </xf>
    <xf numFmtId="0" fontId="104" fillId="0" borderId="13" xfId="0" applyFont="1" applyBorder="1" applyAlignment="1" applyProtection="1">
      <alignment horizontal="center" wrapText="1"/>
      <protection/>
    </xf>
    <xf numFmtId="0" fontId="104" fillId="0" borderId="0" xfId="0" applyFont="1" applyBorder="1" applyAlignment="1" applyProtection="1">
      <alignment horizontal="center" wrapText="1"/>
      <protection/>
    </xf>
    <xf numFmtId="0" fontId="104" fillId="0" borderId="26" xfId="0" applyFont="1" applyBorder="1" applyAlignment="1" applyProtection="1">
      <alignment horizontal="center" wrapText="1"/>
      <protection/>
    </xf>
    <xf numFmtId="0" fontId="104" fillId="0" borderId="25" xfId="0" applyFont="1" applyBorder="1" applyAlignment="1" applyProtection="1">
      <alignment horizontal="center" vertical="top" wrapText="1"/>
      <protection/>
    </xf>
    <xf numFmtId="0" fontId="104" fillId="0" borderId="48" xfId="0" applyFont="1" applyBorder="1" applyAlignment="1" applyProtection="1">
      <alignment horizontal="center" vertical="top" wrapText="1"/>
      <protection/>
    </xf>
    <xf numFmtId="0" fontId="104" fillId="0" borderId="49" xfId="0" applyFont="1" applyBorder="1" applyAlignment="1" applyProtection="1">
      <alignment horizontal="center" vertical="top" wrapText="1"/>
      <protection/>
    </xf>
    <xf numFmtId="0" fontId="104" fillId="0" borderId="25" xfId="0" applyFont="1" applyBorder="1" applyAlignment="1" applyProtection="1">
      <alignment horizontal="center" vertical="center" wrapText="1"/>
      <protection/>
    </xf>
    <xf numFmtId="0" fontId="104" fillId="0" borderId="48" xfId="0" applyFont="1" applyBorder="1" applyAlignment="1" applyProtection="1">
      <alignment horizontal="center" vertical="center" wrapText="1"/>
      <protection/>
    </xf>
    <xf numFmtId="0" fontId="104" fillId="0" borderId="49" xfId="0" applyFont="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4" fillId="34" borderId="47" xfId="0" applyFont="1" applyFill="1" applyBorder="1" applyAlignment="1" applyProtection="1">
      <alignment vertical="center" wrapText="1"/>
      <protection/>
    </xf>
    <xf numFmtId="0" fontId="4" fillId="34" borderId="14" xfId="0" applyFont="1" applyFill="1" applyBorder="1" applyAlignment="1" applyProtection="1">
      <alignment vertical="center" wrapText="1"/>
      <protection/>
    </xf>
    <xf numFmtId="0" fontId="4" fillId="35" borderId="30" xfId="0" applyFont="1" applyFill="1" applyBorder="1" applyAlignment="1" applyProtection="1">
      <alignment horizontal="left" vertical="top" wrapText="1"/>
      <protection/>
    </xf>
    <xf numFmtId="0" fontId="4" fillId="35" borderId="24" xfId="0" applyFont="1" applyFill="1" applyBorder="1" applyAlignment="1" applyProtection="1">
      <alignment horizontal="left" vertical="top" wrapText="1"/>
      <protection/>
    </xf>
    <xf numFmtId="0" fontId="18" fillId="35" borderId="27" xfId="0" applyFont="1" applyFill="1" applyBorder="1" applyAlignment="1" applyProtection="1">
      <alignment horizontal="left" vertical="center" wrapText="1"/>
      <protection/>
    </xf>
    <xf numFmtId="0" fontId="18" fillId="35" borderId="32" xfId="0" applyFont="1" applyFill="1" applyBorder="1" applyAlignment="1" applyProtection="1">
      <alignment horizontal="left" vertical="center" wrapText="1"/>
      <protection/>
    </xf>
    <xf numFmtId="0" fontId="18" fillId="35" borderId="50" xfId="0" applyFont="1" applyFill="1" applyBorder="1" applyAlignment="1" applyProtection="1">
      <alignment horizontal="left" vertical="center" wrapText="1"/>
      <protection/>
    </xf>
    <xf numFmtId="0" fontId="18" fillId="35" borderId="40" xfId="0" applyFont="1" applyFill="1" applyBorder="1" applyAlignment="1" applyProtection="1">
      <alignment horizontal="left" vertical="center" wrapText="1"/>
      <protection/>
    </xf>
    <xf numFmtId="0" fontId="18" fillId="35" borderId="41" xfId="0" applyFont="1" applyFill="1" applyBorder="1" applyAlignment="1" applyProtection="1">
      <alignment horizontal="left" vertical="center" wrapText="1"/>
      <protection/>
    </xf>
    <xf numFmtId="0" fontId="82" fillId="0" borderId="18" xfId="0" applyFont="1" applyBorder="1" applyAlignment="1" applyProtection="1">
      <alignment horizontal="left" vertical="center" wrapText="1"/>
      <protection locked="0"/>
    </xf>
    <xf numFmtId="0" fontId="82" fillId="0" borderId="43" xfId="0" applyFont="1" applyBorder="1" applyAlignment="1" applyProtection="1">
      <alignment horizontal="left" vertical="center" wrapText="1"/>
      <protection locked="0"/>
    </xf>
    <xf numFmtId="0" fontId="82" fillId="0" borderId="42" xfId="0" applyFont="1" applyBorder="1" applyAlignment="1" applyProtection="1">
      <alignment horizontal="left" vertical="center" wrapText="1"/>
      <protection locked="0"/>
    </xf>
    <xf numFmtId="0" fontId="82" fillId="0" borderId="44" xfId="0" applyFont="1" applyBorder="1" applyAlignment="1" applyProtection="1">
      <alignment horizontal="left" vertical="center" wrapText="1"/>
      <protection locked="0"/>
    </xf>
    <xf numFmtId="0" fontId="105" fillId="35" borderId="31" xfId="0" applyFont="1" applyFill="1" applyBorder="1" applyAlignment="1" applyProtection="1">
      <alignment horizontal="left" vertical="center" wrapText="1"/>
      <protection/>
    </xf>
    <xf numFmtId="0" fontId="105" fillId="35" borderId="32" xfId="0" applyFont="1" applyFill="1" applyBorder="1" applyAlignment="1" applyProtection="1">
      <alignment horizontal="left" vertical="center" wrapText="1"/>
      <protection/>
    </xf>
    <xf numFmtId="0" fontId="105" fillId="35" borderId="50" xfId="0" applyFont="1" applyFill="1" applyBorder="1" applyAlignment="1" applyProtection="1">
      <alignment horizontal="left" vertical="center" wrapText="1"/>
      <protection/>
    </xf>
    <xf numFmtId="0" fontId="105" fillId="35" borderId="33" xfId="0" applyFont="1" applyFill="1" applyBorder="1" applyAlignment="1" applyProtection="1">
      <alignment horizontal="left" vertical="center" wrapText="1"/>
      <protection/>
    </xf>
    <xf numFmtId="49" fontId="82" fillId="0" borderId="18" xfId="0" applyNumberFormat="1" applyFont="1" applyBorder="1" applyAlignment="1" applyProtection="1">
      <alignment horizontal="left" vertical="center" wrapText="1"/>
      <protection locked="0"/>
    </xf>
    <xf numFmtId="49" fontId="82" fillId="0" borderId="43" xfId="0" applyNumberFormat="1" applyFont="1" applyBorder="1" applyAlignment="1" applyProtection="1">
      <alignment horizontal="left" vertical="center" wrapText="1"/>
      <protection locked="0"/>
    </xf>
    <xf numFmtId="49" fontId="82" fillId="0" borderId="45" xfId="0" applyNumberFormat="1" applyFont="1" applyBorder="1" applyAlignment="1" applyProtection="1">
      <alignment horizontal="left" vertical="center" wrapText="1"/>
      <protection locked="0"/>
    </xf>
    <xf numFmtId="0" fontId="106" fillId="0" borderId="42" xfId="0" applyFont="1" applyBorder="1" applyAlignment="1" applyProtection="1">
      <alignment horizontal="center" vertical="center" wrapText="1"/>
      <protection/>
    </xf>
    <xf numFmtId="0" fontId="106" fillId="0" borderId="43" xfId="0" applyFont="1" applyBorder="1" applyAlignment="1" applyProtection="1">
      <alignment horizontal="center" vertical="center" wrapText="1"/>
      <protection/>
    </xf>
    <xf numFmtId="0" fontId="106" fillId="0" borderId="45" xfId="0" applyFont="1" applyBorder="1" applyAlignment="1" applyProtection="1">
      <alignment horizontal="center" vertical="center" wrapText="1"/>
      <protection/>
    </xf>
    <xf numFmtId="0" fontId="106" fillId="0" borderId="44" xfId="0" applyFont="1" applyBorder="1" applyAlignment="1" applyProtection="1">
      <alignment horizontal="center" vertical="center" wrapText="1"/>
      <protection/>
    </xf>
    <xf numFmtId="0" fontId="83" fillId="34" borderId="21" xfId="0" applyFont="1" applyFill="1" applyBorder="1" applyAlignment="1" applyProtection="1">
      <alignment horizontal="justify" vertical="center" wrapText="1"/>
      <protection/>
    </xf>
    <xf numFmtId="0" fontId="83" fillId="34" borderId="30" xfId="0" applyFont="1" applyFill="1" applyBorder="1" applyAlignment="1" applyProtection="1">
      <alignment horizontal="justify" vertical="center" wrapText="1"/>
      <protection/>
    </xf>
    <xf numFmtId="0" fontId="83" fillId="34" borderId="24" xfId="0" applyFont="1" applyFill="1" applyBorder="1" applyAlignment="1" applyProtection="1">
      <alignment horizontal="justify" vertical="center" wrapText="1"/>
      <protection/>
    </xf>
    <xf numFmtId="0" fontId="83" fillId="27" borderId="21" xfId="0" applyFont="1" applyFill="1" applyBorder="1" applyAlignment="1" applyProtection="1">
      <alignment horizontal="justify" vertical="center" wrapText="1"/>
      <protection/>
    </xf>
    <xf numFmtId="0" fontId="83" fillId="27" borderId="47" xfId="0" applyFont="1" applyFill="1" applyBorder="1" applyAlignment="1" applyProtection="1">
      <alignment horizontal="justify" vertical="center" wrapText="1"/>
      <protection/>
    </xf>
    <xf numFmtId="0" fontId="83" fillId="27" borderId="14" xfId="0" applyFont="1" applyFill="1" applyBorder="1" applyAlignment="1" applyProtection="1">
      <alignment horizontal="justify" vertical="center" wrapText="1"/>
      <protection/>
    </xf>
    <xf numFmtId="0" fontId="82" fillId="0" borderId="51" xfId="0" applyFont="1" applyFill="1" applyBorder="1" applyAlignment="1" applyProtection="1">
      <alignment horizontal="left" vertical="center" wrapText="1"/>
      <protection/>
    </xf>
    <xf numFmtId="0" fontId="83" fillId="0" borderId="51" xfId="0" applyFont="1" applyFill="1" applyBorder="1" applyAlignment="1" applyProtection="1">
      <alignment horizontal="left" vertical="center" wrapText="1"/>
      <protection/>
    </xf>
    <xf numFmtId="0" fontId="83" fillId="0" borderId="52" xfId="0" applyFont="1" applyFill="1" applyBorder="1" applyAlignment="1" applyProtection="1">
      <alignment horizontal="left" vertical="center" wrapText="1"/>
      <protection/>
    </xf>
    <xf numFmtId="0" fontId="82" fillId="0" borderId="46" xfId="0" applyFont="1" applyBorder="1" applyAlignment="1" applyProtection="1">
      <alignment vertical="center" wrapText="1"/>
      <protection/>
    </xf>
    <xf numFmtId="0" fontId="82" fillId="0" borderId="53" xfId="0" applyFont="1" applyBorder="1" applyAlignment="1" applyProtection="1">
      <alignment vertical="center" wrapText="1"/>
      <protection/>
    </xf>
    <xf numFmtId="0" fontId="82" fillId="0" borderId="54" xfId="0" applyFont="1" applyBorder="1" applyAlignment="1" applyProtection="1">
      <alignment vertical="top" wrapText="1"/>
      <protection/>
    </xf>
    <xf numFmtId="0" fontId="82" fillId="0" borderId="55" xfId="0" applyFont="1" applyBorder="1" applyAlignment="1" applyProtection="1">
      <alignment vertical="top" wrapText="1"/>
      <protection/>
    </xf>
    <xf numFmtId="0" fontId="83" fillId="27" borderId="30" xfId="0" applyFont="1" applyFill="1" applyBorder="1" applyAlignment="1" applyProtection="1">
      <alignment horizontal="justify" vertical="center" wrapText="1"/>
      <protection/>
    </xf>
    <xf numFmtId="0" fontId="83" fillId="27" borderId="24" xfId="0" applyFont="1" applyFill="1" applyBorder="1" applyAlignment="1" applyProtection="1">
      <alignment horizontal="justify" vertical="center" wrapText="1"/>
      <protection/>
    </xf>
    <xf numFmtId="0" fontId="99" fillId="0" borderId="29" xfId="0" applyFont="1" applyFill="1" applyBorder="1" applyAlignment="1" applyProtection="1">
      <alignment horizontal="left" vertical="center" wrapText="1"/>
      <protection/>
    </xf>
    <xf numFmtId="0" fontId="99" fillId="0" borderId="28" xfId="0" applyFont="1" applyFill="1" applyBorder="1" applyAlignment="1" applyProtection="1">
      <alignment horizontal="left" vertical="center" wrapText="1"/>
      <protection/>
    </xf>
    <xf numFmtId="49" fontId="82" fillId="0" borderId="34" xfId="0" applyNumberFormat="1" applyFont="1" applyFill="1" applyBorder="1" applyAlignment="1" applyProtection="1">
      <alignment vertical="center" wrapText="1"/>
      <protection locked="0"/>
    </xf>
    <xf numFmtId="49" fontId="82" fillId="0" borderId="29" xfId="0" applyNumberFormat="1" applyFont="1" applyFill="1" applyBorder="1" applyAlignment="1" applyProtection="1">
      <alignment vertical="center" wrapText="1"/>
      <protection locked="0"/>
    </xf>
    <xf numFmtId="49" fontId="82" fillId="0" borderId="35" xfId="0" applyNumberFormat="1" applyFont="1" applyFill="1" applyBorder="1" applyAlignment="1" applyProtection="1">
      <alignment vertical="center" wrapText="1"/>
      <protection locked="0"/>
    </xf>
    <xf numFmtId="0" fontId="99" fillId="35" borderId="50" xfId="0" applyFont="1" applyFill="1" applyBorder="1" applyAlignment="1" applyProtection="1">
      <alignment horizontal="left" vertical="center" wrapText="1"/>
      <protection/>
    </xf>
    <xf numFmtId="49" fontId="82" fillId="0" borderId="23" xfId="0" applyNumberFormat="1" applyFont="1" applyFill="1" applyBorder="1" applyAlignment="1" applyProtection="1">
      <alignment horizontal="left" vertical="center" wrapText="1"/>
      <protection locked="0"/>
    </xf>
    <xf numFmtId="49" fontId="82" fillId="0" borderId="46" xfId="0" applyNumberFormat="1" applyFont="1" applyFill="1" applyBorder="1" applyAlignment="1" applyProtection="1">
      <alignment horizontal="left" vertical="center" wrapText="1"/>
      <protection locked="0"/>
    </xf>
    <xf numFmtId="0" fontId="82" fillId="0" borderId="15" xfId="0" applyFont="1" applyFill="1" applyBorder="1" applyAlignment="1" applyProtection="1">
      <alignment horizontal="left" vertical="center" wrapText="1"/>
      <protection locked="0"/>
    </xf>
    <xf numFmtId="0" fontId="82" fillId="0" borderId="28" xfId="0" applyFont="1" applyFill="1" applyBorder="1" applyAlignment="1" applyProtection="1">
      <alignment horizontal="left" vertical="center" wrapText="1"/>
      <protection locked="0"/>
    </xf>
    <xf numFmtId="49" fontId="82" fillId="0" borderId="28" xfId="0" applyNumberFormat="1" applyFont="1" applyFill="1" applyBorder="1" applyAlignment="1" applyProtection="1">
      <alignment vertical="center" wrapText="1"/>
      <protection locked="0"/>
    </xf>
    <xf numFmtId="0" fontId="83" fillId="35" borderId="56" xfId="0" applyFont="1" applyFill="1" applyBorder="1" applyAlignment="1" applyProtection="1">
      <alignment horizontal="justify" vertical="top" wrapText="1"/>
      <protection/>
    </xf>
    <xf numFmtId="0" fontId="83" fillId="35" borderId="57" xfId="0" applyFont="1" applyFill="1" applyBorder="1" applyAlignment="1" applyProtection="1">
      <alignment horizontal="justify" vertical="top" wrapText="1"/>
      <protection/>
    </xf>
    <xf numFmtId="0" fontId="83" fillId="35" borderId="58" xfId="0" applyFont="1" applyFill="1" applyBorder="1" applyAlignment="1" applyProtection="1">
      <alignment horizontal="justify" vertical="top" wrapText="1"/>
      <protection/>
    </xf>
    <xf numFmtId="0" fontId="99" fillId="35" borderId="59" xfId="0" applyFont="1" applyFill="1" applyBorder="1" applyAlignment="1" applyProtection="1">
      <alignment horizontal="left" vertical="center" wrapText="1"/>
      <protection/>
    </xf>
    <xf numFmtId="0" fontId="99" fillId="35" borderId="60" xfId="0" applyFont="1" applyFill="1" applyBorder="1" applyAlignment="1" applyProtection="1">
      <alignment horizontal="left" vertical="center" wrapText="1"/>
      <protection/>
    </xf>
    <xf numFmtId="0" fontId="99" fillId="35" borderId="53" xfId="0" applyFont="1" applyFill="1" applyBorder="1" applyAlignment="1" applyProtection="1">
      <alignment vertical="center" wrapText="1"/>
      <protection/>
    </xf>
    <xf numFmtId="49" fontId="82" fillId="0" borderId="23" xfId="0" applyNumberFormat="1" applyFont="1" applyFill="1" applyBorder="1" applyAlignment="1" applyProtection="1">
      <alignment vertical="center" wrapText="1"/>
      <protection locked="0"/>
    </xf>
    <xf numFmtId="49" fontId="82" fillId="0" borderId="46" xfId="0" applyNumberFormat="1" applyFont="1" applyFill="1" applyBorder="1" applyAlignment="1" applyProtection="1">
      <alignment vertical="center" wrapText="1"/>
      <protection locked="0"/>
    </xf>
    <xf numFmtId="49" fontId="82" fillId="0" borderId="53" xfId="0" applyNumberFormat="1" applyFont="1" applyFill="1" applyBorder="1" applyAlignment="1" applyProtection="1">
      <alignment vertical="center" wrapText="1"/>
      <protection locked="0"/>
    </xf>
    <xf numFmtId="0" fontId="99" fillId="35" borderId="59" xfId="0" applyFont="1" applyFill="1" applyBorder="1" applyAlignment="1" applyProtection="1">
      <alignment vertical="center" wrapText="1"/>
      <protection/>
    </xf>
    <xf numFmtId="0" fontId="99" fillId="35" borderId="60" xfId="0" applyFont="1" applyFill="1" applyBorder="1" applyAlignment="1" applyProtection="1">
      <alignment vertical="center" wrapText="1"/>
      <protection/>
    </xf>
    <xf numFmtId="0" fontId="99" fillId="35" borderId="23" xfId="0" applyFont="1" applyFill="1" applyBorder="1" applyAlignment="1" applyProtection="1">
      <alignment horizontal="left" vertical="center" wrapText="1"/>
      <protection/>
    </xf>
    <xf numFmtId="0" fontId="99" fillId="35" borderId="46" xfId="0" applyFont="1" applyFill="1" applyBorder="1" applyAlignment="1" applyProtection="1">
      <alignment horizontal="left" vertical="center" wrapText="1"/>
      <protection/>
    </xf>
    <xf numFmtId="49" fontId="105" fillId="0" borderId="22" xfId="0" applyNumberFormat="1" applyFont="1" applyFill="1" applyBorder="1" applyAlignment="1" applyProtection="1">
      <alignment vertical="center" wrapText="1"/>
      <protection locked="0"/>
    </xf>
    <xf numFmtId="49" fontId="105" fillId="0" borderId="54" xfId="0" applyNumberFormat="1" applyFont="1" applyFill="1" applyBorder="1" applyAlignment="1" applyProtection="1">
      <alignment vertical="center" wrapText="1"/>
      <protection locked="0"/>
    </xf>
    <xf numFmtId="49" fontId="105" fillId="0" borderId="55" xfId="0" applyNumberFormat="1" applyFont="1" applyFill="1" applyBorder="1" applyAlignment="1" applyProtection="1">
      <alignment vertical="center" wrapText="1"/>
      <protection locked="0"/>
    </xf>
    <xf numFmtId="49" fontId="83" fillId="35" borderId="56" xfId="0" applyNumberFormat="1" applyFont="1" applyFill="1" applyBorder="1" applyAlignment="1" applyProtection="1">
      <alignment horizontal="left" vertical="center" wrapText="1"/>
      <protection/>
    </xf>
    <xf numFmtId="49" fontId="83" fillId="35" borderId="57" xfId="0" applyNumberFormat="1" applyFont="1" applyFill="1" applyBorder="1" applyAlignment="1" applyProtection="1">
      <alignment horizontal="left" vertical="center" wrapText="1"/>
      <protection/>
    </xf>
    <xf numFmtId="49" fontId="83" fillId="35" borderId="58" xfId="0" applyNumberFormat="1" applyFont="1" applyFill="1" applyBorder="1" applyAlignment="1" applyProtection="1">
      <alignment horizontal="left" vertical="center" wrapText="1"/>
      <protection/>
    </xf>
    <xf numFmtId="49" fontId="82" fillId="0" borderId="22" xfId="0" applyNumberFormat="1" applyFont="1" applyFill="1" applyBorder="1" applyAlignment="1" applyProtection="1">
      <alignment vertical="center" wrapText="1"/>
      <protection locked="0"/>
    </xf>
    <xf numFmtId="49" fontId="82" fillId="0" borderId="54" xfId="0" applyNumberFormat="1" applyFont="1" applyFill="1" applyBorder="1" applyAlignment="1" applyProtection="1">
      <alignment vertical="center" wrapText="1"/>
      <protection locked="0"/>
    </xf>
    <xf numFmtId="49" fontId="82" fillId="0" borderId="55" xfId="0" applyNumberFormat="1" applyFont="1" applyFill="1" applyBorder="1" applyAlignment="1" applyProtection="1">
      <alignment vertical="center" wrapText="1"/>
      <protection locked="0"/>
    </xf>
    <xf numFmtId="0" fontId="83" fillId="35" borderId="56" xfId="0" applyFont="1" applyFill="1" applyBorder="1" applyAlignment="1" applyProtection="1">
      <alignment horizontal="left" vertical="center" wrapText="1"/>
      <protection/>
    </xf>
    <xf numFmtId="0" fontId="83" fillId="35" borderId="57" xfId="0" applyFont="1" applyFill="1" applyBorder="1" applyAlignment="1" applyProtection="1">
      <alignment horizontal="left" vertical="center" wrapText="1"/>
      <protection/>
    </xf>
    <xf numFmtId="0" fontId="83" fillId="35" borderId="58" xfId="0" applyFont="1" applyFill="1" applyBorder="1" applyAlignment="1" applyProtection="1">
      <alignment horizontal="left" vertical="center" wrapText="1"/>
      <protection/>
    </xf>
    <xf numFmtId="0" fontId="99" fillId="35" borderId="39" xfId="0" applyFont="1" applyFill="1" applyBorder="1" applyAlignment="1" applyProtection="1">
      <alignment horizontal="left" vertical="center" wrapText="1"/>
      <protection/>
    </xf>
    <xf numFmtId="0" fontId="99" fillId="35" borderId="40" xfId="0" applyFont="1" applyFill="1" applyBorder="1" applyAlignment="1" applyProtection="1">
      <alignment horizontal="left" vertical="center" wrapText="1"/>
      <protection/>
    </xf>
    <xf numFmtId="0" fontId="99" fillId="35" borderId="61" xfId="0" applyFont="1" applyFill="1" applyBorder="1" applyAlignment="1" applyProtection="1">
      <alignment horizontal="left" vertical="center" wrapText="1"/>
      <protection/>
    </xf>
    <xf numFmtId="0" fontId="99" fillId="35" borderId="41" xfId="0" applyFont="1" applyFill="1" applyBorder="1" applyAlignment="1" applyProtection="1">
      <alignment horizontal="left" vertical="center" wrapText="1"/>
      <protection/>
    </xf>
    <xf numFmtId="49" fontId="82" fillId="0" borderId="22" xfId="0" applyNumberFormat="1" applyFont="1" applyFill="1" applyBorder="1" applyAlignment="1" applyProtection="1">
      <alignment horizontal="left" vertical="center" wrapText="1"/>
      <protection locked="0"/>
    </xf>
    <xf numFmtId="49" fontId="82" fillId="0" borderId="54" xfId="0" applyNumberFormat="1" applyFont="1" applyFill="1" applyBorder="1" applyAlignment="1" applyProtection="1">
      <alignment horizontal="left" vertical="center" wrapText="1"/>
      <protection locked="0"/>
    </xf>
    <xf numFmtId="49" fontId="82" fillId="0" borderId="53" xfId="0" applyNumberFormat="1" applyFont="1" applyFill="1" applyBorder="1" applyAlignment="1" applyProtection="1">
      <alignment horizontal="left" vertical="center" wrapText="1"/>
      <protection locked="0"/>
    </xf>
    <xf numFmtId="0" fontId="83" fillId="35" borderId="30" xfId="0" applyFont="1" applyFill="1" applyBorder="1" applyAlignment="1" applyProtection="1">
      <alignment horizontal="left" vertical="center" wrapText="1"/>
      <protection/>
    </xf>
    <xf numFmtId="0" fontId="83" fillId="35" borderId="24" xfId="0" applyFont="1" applyFill="1" applyBorder="1" applyAlignment="1" applyProtection="1">
      <alignment horizontal="left" vertical="center" wrapText="1"/>
      <protection/>
    </xf>
    <xf numFmtId="0" fontId="99" fillId="35" borderId="62" xfId="0" applyFont="1" applyFill="1" applyBorder="1" applyAlignment="1" applyProtection="1">
      <alignment horizontal="left" vertical="center" wrapText="1"/>
      <protection/>
    </xf>
    <xf numFmtId="49" fontId="82" fillId="0" borderId="55" xfId="0" applyNumberFormat="1" applyFont="1" applyFill="1" applyBorder="1" applyAlignment="1" applyProtection="1">
      <alignment horizontal="left" vertical="center" wrapText="1"/>
      <protection locked="0"/>
    </xf>
    <xf numFmtId="0" fontId="83" fillId="35" borderId="0" xfId="0" applyFont="1" applyFill="1" applyBorder="1" applyAlignment="1" applyProtection="1">
      <alignment horizontal="justify" vertical="top" wrapText="1"/>
      <protection/>
    </xf>
    <xf numFmtId="0" fontId="83" fillId="35" borderId="26" xfId="0" applyFont="1" applyFill="1" applyBorder="1" applyAlignment="1" applyProtection="1">
      <alignment horizontal="justify" vertical="top" wrapText="1"/>
      <protection/>
    </xf>
    <xf numFmtId="0" fontId="99" fillId="35" borderId="63" xfId="0" applyFont="1" applyFill="1" applyBorder="1" applyAlignment="1" applyProtection="1">
      <alignment horizontal="left" vertical="center" wrapText="1"/>
      <protection/>
    </xf>
    <xf numFmtId="0" fontId="99" fillId="35" borderId="51" xfId="0" applyFont="1" applyFill="1" applyBorder="1" applyAlignment="1" applyProtection="1">
      <alignment horizontal="left" vertical="center" wrapText="1"/>
      <protection/>
    </xf>
    <xf numFmtId="0" fontId="99" fillId="35" borderId="52" xfId="0" applyFont="1" applyFill="1" applyBorder="1" applyAlignment="1" applyProtection="1">
      <alignment horizontal="left" vertical="center" wrapText="1"/>
      <protection/>
    </xf>
    <xf numFmtId="49" fontId="99" fillId="35" borderId="23" xfId="0" applyNumberFormat="1" applyFont="1" applyFill="1" applyBorder="1" applyAlignment="1" applyProtection="1">
      <alignment vertical="center" wrapText="1"/>
      <protection/>
    </xf>
    <xf numFmtId="49" fontId="99" fillId="35" borderId="46" xfId="0" applyNumberFormat="1" applyFont="1" applyFill="1" applyBorder="1" applyAlignment="1" applyProtection="1">
      <alignment vertical="center" wrapText="1"/>
      <protection/>
    </xf>
    <xf numFmtId="49" fontId="99" fillId="35" borderId="23" xfId="0" applyNumberFormat="1" applyFont="1" applyFill="1" applyBorder="1" applyAlignment="1" applyProtection="1">
      <alignment horizontal="left" vertical="center" wrapText="1"/>
      <protection/>
    </xf>
    <xf numFmtId="49" fontId="99" fillId="35" borderId="46" xfId="0" applyNumberFormat="1" applyFont="1" applyFill="1" applyBorder="1" applyAlignment="1" applyProtection="1">
      <alignment horizontal="left" vertical="center" wrapText="1"/>
      <protection/>
    </xf>
    <xf numFmtId="49" fontId="99" fillId="35" borderId="53" xfId="0" applyNumberFormat="1" applyFont="1" applyFill="1" applyBorder="1" applyAlignment="1" applyProtection="1">
      <alignment vertical="center" wrapText="1"/>
      <protection/>
    </xf>
    <xf numFmtId="49" fontId="82" fillId="0" borderId="64" xfId="0" applyNumberFormat="1" applyFont="1" applyFill="1" applyBorder="1" applyAlignment="1" applyProtection="1">
      <alignment vertical="center" wrapText="1"/>
      <protection locked="0"/>
    </xf>
    <xf numFmtId="49" fontId="82" fillId="0" borderId="65" xfId="0" applyNumberFormat="1" applyFont="1" applyFill="1" applyBorder="1" applyAlignment="1" applyProtection="1">
      <alignment vertical="center" wrapText="1"/>
      <protection locked="0"/>
    </xf>
    <xf numFmtId="49" fontId="82" fillId="0" borderId="66" xfId="0" applyNumberFormat="1" applyFont="1" applyFill="1" applyBorder="1" applyAlignment="1" applyProtection="1">
      <alignment vertical="center" wrapText="1"/>
      <protection locked="0"/>
    </xf>
    <xf numFmtId="0" fontId="83" fillId="27" borderId="48" xfId="0" applyFont="1" applyFill="1" applyBorder="1" applyAlignment="1" applyProtection="1">
      <alignment horizontal="left" vertical="center" wrapText="1"/>
      <protection/>
    </xf>
    <xf numFmtId="0" fontId="83" fillId="27" borderId="49" xfId="0" applyFont="1" applyFill="1" applyBorder="1" applyAlignment="1" applyProtection="1">
      <alignment horizontal="left" vertical="center" wrapText="1"/>
      <protection/>
    </xf>
    <xf numFmtId="0" fontId="83" fillId="27" borderId="21" xfId="0" applyFont="1" applyFill="1" applyBorder="1" applyAlignment="1" applyProtection="1">
      <alignment horizontal="center" vertical="center" wrapText="1"/>
      <protection/>
    </xf>
    <xf numFmtId="0" fontId="83" fillId="27" borderId="30" xfId="0" applyFont="1" applyFill="1" applyBorder="1" applyAlignment="1" applyProtection="1">
      <alignment horizontal="center" vertical="center" wrapText="1"/>
      <protection/>
    </xf>
    <xf numFmtId="0" fontId="83" fillId="27" borderId="24" xfId="0" applyFont="1" applyFill="1" applyBorder="1" applyAlignment="1" applyProtection="1">
      <alignment horizontal="center" vertical="center" wrapText="1"/>
      <protection/>
    </xf>
    <xf numFmtId="49" fontId="82" fillId="0" borderId="30" xfId="0" applyNumberFormat="1" applyFont="1" applyBorder="1" applyAlignment="1" applyProtection="1">
      <alignment horizontal="left" vertical="center" wrapText="1"/>
      <protection locked="0"/>
    </xf>
    <xf numFmtId="49" fontId="82" fillId="0" borderId="24" xfId="0" applyNumberFormat="1" applyFont="1" applyBorder="1" applyAlignment="1" applyProtection="1">
      <alignment horizontal="left" vertical="center" wrapText="1"/>
      <protection locked="0"/>
    </xf>
    <xf numFmtId="2" fontId="82" fillId="0" borderId="30" xfId="0" applyNumberFormat="1" applyFont="1" applyBorder="1" applyAlignment="1" applyProtection="1">
      <alignment horizontal="right" vertical="center" wrapText="1"/>
      <protection locked="0"/>
    </xf>
    <xf numFmtId="2" fontId="82" fillId="0" borderId="24" xfId="0" applyNumberFormat="1" applyFont="1" applyBorder="1" applyAlignment="1" applyProtection="1">
      <alignment horizontal="right" vertical="center" wrapText="1"/>
      <protection locked="0"/>
    </xf>
    <xf numFmtId="49" fontId="82" fillId="0" borderId="21" xfId="0" applyNumberFormat="1" applyFont="1" applyBorder="1" applyAlignment="1" applyProtection="1">
      <alignment horizontal="left" vertical="center" wrapText="1"/>
      <protection locked="0"/>
    </xf>
    <xf numFmtId="2" fontId="82" fillId="0" borderId="21" xfId="0" applyNumberFormat="1" applyFont="1" applyBorder="1" applyAlignment="1" applyProtection="1">
      <alignment horizontal="right" vertical="center" wrapText="1"/>
      <protection locked="0"/>
    </xf>
    <xf numFmtId="0" fontId="83" fillId="27" borderId="13" xfId="0" applyFont="1" applyFill="1" applyBorder="1" applyAlignment="1" applyProtection="1">
      <alignment horizontal="right" vertical="center" wrapText="1"/>
      <protection/>
    </xf>
    <xf numFmtId="0" fontId="83" fillId="27" borderId="0" xfId="0" applyFont="1" applyFill="1" applyBorder="1" applyAlignment="1" applyProtection="1">
      <alignment horizontal="right" vertical="center" wrapText="1"/>
      <protection/>
    </xf>
    <xf numFmtId="0" fontId="83" fillId="27" borderId="26" xfId="0" applyFont="1" applyFill="1" applyBorder="1" applyAlignment="1" applyProtection="1">
      <alignment horizontal="right" vertical="center" wrapText="1"/>
      <protection/>
    </xf>
    <xf numFmtId="2" fontId="82" fillId="0" borderId="0" xfId="0" applyNumberFormat="1" applyFont="1" applyBorder="1" applyAlignment="1" applyProtection="1">
      <alignment horizontal="right" vertical="center" wrapText="1"/>
      <protection/>
    </xf>
    <xf numFmtId="0" fontId="82" fillId="0" borderId="0" xfId="0" applyFont="1" applyBorder="1" applyAlignment="1" applyProtection="1">
      <alignment horizontal="right" vertical="center" wrapText="1"/>
      <protection/>
    </xf>
    <xf numFmtId="0" fontId="82" fillId="0" borderId="26" xfId="0" applyFont="1" applyBorder="1" applyAlignment="1" applyProtection="1">
      <alignment horizontal="right" vertical="center" wrapText="1"/>
      <protection/>
    </xf>
    <xf numFmtId="0" fontId="83" fillId="27" borderId="47" xfId="0" applyFont="1" applyFill="1" applyBorder="1" applyAlignment="1" applyProtection="1">
      <alignment horizontal="left" vertical="top" wrapText="1"/>
      <protection/>
    </xf>
    <xf numFmtId="0" fontId="83" fillId="27" borderId="14" xfId="0" applyFont="1" applyFill="1" applyBorder="1" applyAlignment="1" applyProtection="1">
      <alignment horizontal="left" vertical="top" wrapText="1"/>
      <protection/>
    </xf>
    <xf numFmtId="4" fontId="83" fillId="0" borderId="20" xfId="0" applyNumberFormat="1" applyFont="1" applyBorder="1" applyAlignment="1" applyProtection="1">
      <alignment horizontal="right" vertical="top" wrapText="1"/>
      <protection/>
    </xf>
    <xf numFmtId="4" fontId="83" fillId="0" borderId="47" xfId="0" applyNumberFormat="1" applyFont="1" applyBorder="1" applyAlignment="1" applyProtection="1">
      <alignment horizontal="right" vertical="top" wrapText="1"/>
      <protection/>
    </xf>
    <xf numFmtId="4" fontId="83" fillId="0" borderId="14" xfId="0" applyNumberFormat="1" applyFont="1" applyBorder="1" applyAlignment="1" applyProtection="1">
      <alignment horizontal="right" vertical="top" wrapText="1"/>
      <protection/>
    </xf>
    <xf numFmtId="0" fontId="83" fillId="34" borderId="47" xfId="0" applyFont="1" applyFill="1" applyBorder="1" applyAlignment="1" applyProtection="1">
      <alignment horizontal="left" vertical="center" wrapText="1"/>
      <protection/>
    </xf>
    <xf numFmtId="0" fontId="83" fillId="34" borderId="14" xfId="0" applyFont="1" applyFill="1" applyBorder="1" applyAlignment="1" applyProtection="1">
      <alignment horizontal="left" vertical="center" wrapText="1"/>
      <protection/>
    </xf>
    <xf numFmtId="0" fontId="83" fillId="27" borderId="47" xfId="0" applyFont="1" applyFill="1" applyBorder="1" applyAlignment="1" applyProtection="1">
      <alignment horizontal="left" vertical="center" wrapText="1"/>
      <protection/>
    </xf>
    <xf numFmtId="0" fontId="83" fillId="27" borderId="14" xfId="0" applyFont="1" applyFill="1" applyBorder="1" applyAlignment="1" applyProtection="1">
      <alignment horizontal="left" vertical="center" wrapText="1"/>
      <protection/>
    </xf>
    <xf numFmtId="0" fontId="83" fillId="27" borderId="10" xfId="0" applyFont="1" applyFill="1" applyBorder="1" applyAlignment="1" applyProtection="1">
      <alignment horizontal="center" vertical="center" wrapText="1"/>
      <protection/>
    </xf>
    <xf numFmtId="0" fontId="93" fillId="0" borderId="10" xfId="0" applyFont="1" applyBorder="1" applyAlignment="1" applyProtection="1">
      <alignment horizontal="left" vertical="center" wrapText="1"/>
      <protection/>
    </xf>
    <xf numFmtId="4" fontId="83" fillId="0" borderId="10" xfId="0" applyNumberFormat="1" applyFont="1" applyBorder="1" applyAlignment="1" applyProtection="1">
      <alignment horizontal="right" vertical="center" wrapText="1"/>
      <protection hidden="1"/>
    </xf>
    <xf numFmtId="0" fontId="83" fillId="0" borderId="10" xfId="0" applyFont="1" applyBorder="1" applyAlignment="1" applyProtection="1">
      <alignment horizontal="right" vertical="center" wrapText="1"/>
      <protection hidden="1"/>
    </xf>
    <xf numFmtId="4" fontId="83" fillId="0" borderId="10" xfId="0" applyNumberFormat="1" applyFont="1" applyBorder="1" applyAlignment="1" applyProtection="1">
      <alignment horizontal="right" vertical="center" wrapText="1"/>
      <protection locked="0"/>
    </xf>
    <xf numFmtId="0" fontId="83" fillId="0" borderId="10" xfId="0" applyFont="1" applyBorder="1" applyAlignment="1" applyProtection="1">
      <alignment horizontal="right" vertical="center" wrapText="1"/>
      <protection locked="0"/>
    </xf>
    <xf numFmtId="0" fontId="83" fillId="27" borderId="10" xfId="0" applyFont="1" applyFill="1" applyBorder="1" applyAlignment="1" applyProtection="1">
      <alignment horizontal="right" vertical="center" wrapText="1"/>
      <protection/>
    </xf>
    <xf numFmtId="0" fontId="83" fillId="27" borderId="10" xfId="0" applyFont="1" applyFill="1" applyBorder="1" applyAlignment="1" applyProtection="1">
      <alignment horizontal="left" vertical="center" wrapText="1"/>
      <protection/>
    </xf>
    <xf numFmtId="4" fontId="83" fillId="0" borderId="10" xfId="0" applyNumberFormat="1" applyFont="1" applyFill="1" applyBorder="1" applyAlignment="1" applyProtection="1">
      <alignment horizontal="right" vertical="center" wrapText="1"/>
      <protection hidden="1"/>
    </xf>
    <xf numFmtId="0" fontId="83" fillId="34" borderId="24" xfId="0" applyFont="1" applyFill="1" applyBorder="1" applyAlignment="1" applyProtection="1">
      <alignment horizontal="left" vertical="center" wrapText="1"/>
      <protection/>
    </xf>
    <xf numFmtId="0" fontId="83" fillId="34" borderId="10" xfId="0" applyFont="1" applyFill="1" applyBorder="1" applyAlignment="1" applyProtection="1">
      <alignment horizontal="left" vertical="center" wrapText="1"/>
      <protection/>
    </xf>
    <xf numFmtId="3" fontId="83" fillId="27" borderId="24" xfId="0" applyNumberFormat="1" applyFont="1" applyFill="1" applyBorder="1" applyAlignment="1" applyProtection="1">
      <alignment horizontal="left" vertical="top" wrapText="1"/>
      <protection/>
    </xf>
    <xf numFmtId="3" fontId="83" fillId="27" borderId="10" xfId="0" applyNumberFormat="1" applyFont="1" applyFill="1" applyBorder="1" applyAlignment="1" applyProtection="1">
      <alignment horizontal="left" vertical="top" wrapText="1"/>
      <protection/>
    </xf>
    <xf numFmtId="49" fontId="82" fillId="0" borderId="10" xfId="0" applyNumberFormat="1" applyFont="1" applyBorder="1" applyAlignment="1" applyProtection="1">
      <alignment horizontal="left" vertical="top" wrapText="1"/>
      <protection locked="0"/>
    </xf>
    <xf numFmtId="0" fontId="83" fillId="27" borderId="10" xfId="0" applyFont="1" applyFill="1" applyBorder="1" applyAlignment="1" applyProtection="1">
      <alignment horizontal="left" vertical="top" wrapText="1"/>
      <protection/>
    </xf>
    <xf numFmtId="0" fontId="83" fillId="27" borderId="11" xfId="0" applyFont="1" applyFill="1" applyBorder="1" applyAlignment="1" applyProtection="1">
      <alignment horizontal="left" vertical="top" wrapText="1"/>
      <protection/>
    </xf>
    <xf numFmtId="0" fontId="99" fillId="27" borderId="49" xfId="0" applyFont="1" applyFill="1" applyBorder="1" applyAlignment="1" applyProtection="1">
      <alignment horizontal="justify" vertical="top" wrapText="1"/>
      <protection/>
    </xf>
    <xf numFmtId="0" fontId="93" fillId="27" borderId="12" xfId="0" applyFont="1" applyFill="1" applyBorder="1" applyAlignment="1" applyProtection="1">
      <alignment horizontal="justify" vertical="top" wrapText="1"/>
      <protection/>
    </xf>
    <xf numFmtId="0" fontId="82" fillId="0" borderId="13" xfId="0" applyFont="1" applyFill="1" applyBorder="1" applyAlignment="1" applyProtection="1">
      <alignment horizontal="left" vertical="top" wrapText="1"/>
      <protection locked="0"/>
    </xf>
    <xf numFmtId="0" fontId="82" fillId="0" borderId="0" xfId="0" applyFont="1" applyFill="1" applyBorder="1" applyAlignment="1" applyProtection="1">
      <alignment horizontal="left" vertical="top" wrapText="1"/>
      <protection locked="0"/>
    </xf>
    <xf numFmtId="0" fontId="82" fillId="0" borderId="26" xfId="0" applyFont="1" applyFill="1" applyBorder="1" applyAlignment="1" applyProtection="1">
      <alignment horizontal="left" vertical="top" wrapText="1"/>
      <protection locked="0"/>
    </xf>
    <xf numFmtId="0" fontId="82" fillId="0" borderId="25" xfId="0" applyFont="1" applyFill="1" applyBorder="1" applyAlignment="1" applyProtection="1">
      <alignment horizontal="left" vertical="top" wrapText="1"/>
      <protection locked="0"/>
    </xf>
    <xf numFmtId="0" fontId="82" fillId="0" borderId="48" xfId="0" applyFont="1" applyFill="1" applyBorder="1" applyAlignment="1" applyProtection="1">
      <alignment horizontal="left" vertical="top" wrapText="1"/>
      <protection locked="0"/>
    </xf>
    <xf numFmtId="0" fontId="82" fillId="0" borderId="49" xfId="0" applyFont="1" applyFill="1" applyBorder="1" applyAlignment="1" applyProtection="1">
      <alignment horizontal="left" vertical="top" wrapText="1"/>
      <protection locked="0"/>
    </xf>
    <xf numFmtId="0" fontId="99" fillId="27" borderId="10" xfId="0" applyFont="1" applyFill="1" applyBorder="1" applyAlignment="1" applyProtection="1">
      <alignment horizontal="center" vertical="center" wrapText="1"/>
      <protection/>
    </xf>
    <xf numFmtId="49" fontId="82" fillId="0" borderId="10" xfId="0" applyNumberFormat="1" applyFont="1" applyBorder="1" applyAlignment="1" applyProtection="1">
      <alignment horizontal="left" vertical="center" wrapText="1"/>
      <protection locked="0"/>
    </xf>
    <xf numFmtId="0" fontId="82" fillId="0" borderId="10" xfId="0" applyFont="1" applyBorder="1" applyAlignment="1" applyProtection="1">
      <alignment horizontal="left" vertical="center" wrapText="1"/>
      <protection locked="0"/>
    </xf>
    <xf numFmtId="49" fontId="83" fillId="0" borderId="10" xfId="0" applyNumberFormat="1" applyFont="1" applyBorder="1" applyAlignment="1" applyProtection="1">
      <alignment vertical="top" wrapText="1"/>
      <protection locked="0"/>
    </xf>
    <xf numFmtId="10" fontId="83" fillId="0" borderId="21" xfId="54" applyNumberFormat="1" applyFont="1" applyFill="1" applyBorder="1" applyAlignment="1" applyProtection="1">
      <alignment horizontal="right" vertical="center" wrapText="1"/>
      <protection hidden="1"/>
    </xf>
    <xf numFmtId="10" fontId="83" fillId="0" borderId="30" xfId="54" applyNumberFormat="1" applyFont="1" applyFill="1" applyBorder="1" applyAlignment="1" applyProtection="1">
      <alignment horizontal="right" vertical="center" wrapText="1"/>
      <protection hidden="1"/>
    </xf>
    <xf numFmtId="10" fontId="83" fillId="0" borderId="24" xfId="54" applyNumberFormat="1" applyFont="1" applyFill="1" applyBorder="1" applyAlignment="1" applyProtection="1">
      <alignment horizontal="right" vertical="center" wrapText="1"/>
      <protection hidden="1"/>
    </xf>
    <xf numFmtId="49" fontId="82" fillId="0" borderId="34" xfId="0" applyNumberFormat="1" applyFont="1" applyFill="1" applyBorder="1" applyAlignment="1" applyProtection="1">
      <alignment horizontal="left" vertical="center" wrapText="1"/>
      <protection locked="0"/>
    </xf>
    <xf numFmtId="49" fontId="82" fillId="0" borderId="29" xfId="0" applyNumberFormat="1" applyFont="1" applyFill="1" applyBorder="1" applyAlignment="1" applyProtection="1">
      <alignment horizontal="left" vertical="center" wrapText="1"/>
      <protection locked="0"/>
    </xf>
    <xf numFmtId="49" fontId="82" fillId="0" borderId="28" xfId="0" applyNumberFormat="1" applyFont="1" applyFill="1" applyBorder="1" applyAlignment="1" applyProtection="1">
      <alignment horizontal="left" vertical="center" wrapText="1"/>
      <protection locked="0"/>
    </xf>
    <xf numFmtId="49" fontId="82" fillId="0" borderId="35" xfId="0" applyNumberFormat="1" applyFont="1" applyFill="1" applyBorder="1" applyAlignment="1" applyProtection="1">
      <alignment horizontal="left" vertical="center" wrapText="1"/>
      <protection locked="0"/>
    </xf>
    <xf numFmtId="0" fontId="82" fillId="0" borderId="10" xfId="0" applyFont="1" applyBorder="1" applyAlignment="1" applyProtection="1">
      <alignment horizontal="center" vertical="center" wrapText="1"/>
      <protection locked="0"/>
    </xf>
    <xf numFmtId="0" fontId="82" fillId="0" borderId="10" xfId="0" applyFont="1" applyBorder="1" applyAlignment="1" applyProtection="1">
      <alignment horizontal="justify" vertical="center" wrapText="1"/>
      <protection locked="0"/>
    </xf>
    <xf numFmtId="49" fontId="82" fillId="0" borderId="10" xfId="0" applyNumberFormat="1" applyFont="1" applyBorder="1" applyAlignment="1" applyProtection="1">
      <alignment horizontal="center" vertical="center" wrapText="1"/>
      <protection locked="0"/>
    </xf>
    <xf numFmtId="49" fontId="82" fillId="0" borderId="10" xfId="0" applyNumberFormat="1" applyFont="1" applyBorder="1" applyAlignment="1" applyProtection="1">
      <alignment horizontal="justify" vertical="center" wrapText="1"/>
      <protection locked="0"/>
    </xf>
    <xf numFmtId="0" fontId="83" fillId="35" borderId="21" xfId="0" applyFont="1" applyFill="1" applyBorder="1" applyAlignment="1" applyProtection="1">
      <alignment horizontal="left" vertical="center" wrapText="1"/>
      <protection/>
    </xf>
    <xf numFmtId="49" fontId="83" fillId="0" borderId="10" xfId="0" applyNumberFormat="1" applyFont="1" applyBorder="1" applyAlignment="1" applyProtection="1">
      <alignment horizontal="center" vertical="center" wrapText="1"/>
      <protection locked="0"/>
    </xf>
    <xf numFmtId="14" fontId="83" fillId="0" borderId="10" xfId="0" applyNumberFormat="1" applyFont="1" applyBorder="1" applyAlignment="1" applyProtection="1">
      <alignment horizontal="center" vertical="center" wrapText="1"/>
      <protection locked="0"/>
    </xf>
    <xf numFmtId="14" fontId="83" fillId="0" borderId="12" xfId="0" applyNumberFormat="1" applyFont="1" applyBorder="1" applyAlignment="1" applyProtection="1">
      <alignment horizontal="center" vertical="center" wrapText="1"/>
      <protection locked="0"/>
    </xf>
    <xf numFmtId="0" fontId="83" fillId="35" borderId="10" xfId="0" applyFont="1" applyFill="1" applyBorder="1" applyAlignment="1" applyProtection="1">
      <alignment horizontal="right" vertical="center" wrapText="1"/>
      <protection/>
    </xf>
    <xf numFmtId="0" fontId="83" fillId="27" borderId="10" xfId="0" applyFont="1" applyFill="1" applyBorder="1" applyAlignment="1" applyProtection="1">
      <alignment horizontal="right" vertical="center" wrapText="1"/>
      <protection hidden="1"/>
    </xf>
    <xf numFmtId="0" fontId="83" fillId="35" borderId="21" xfId="0" applyFont="1" applyFill="1" applyBorder="1" applyAlignment="1" applyProtection="1">
      <alignment horizontal="right" vertical="center" wrapText="1"/>
      <protection/>
    </xf>
    <xf numFmtId="0" fontId="83" fillId="35" borderId="30" xfId="0" applyFont="1" applyFill="1" applyBorder="1" applyAlignment="1" applyProtection="1">
      <alignment horizontal="right" vertical="center" wrapText="1"/>
      <protection/>
    </xf>
    <xf numFmtId="0" fontId="83" fillId="35" borderId="24" xfId="0" applyFont="1" applyFill="1" applyBorder="1" applyAlignment="1" applyProtection="1">
      <alignment horizontal="right" vertical="center" wrapText="1"/>
      <protection/>
    </xf>
    <xf numFmtId="0" fontId="82" fillId="0" borderId="13" xfId="0" applyFont="1" applyBorder="1" applyAlignment="1" applyProtection="1">
      <alignment horizontal="right" vertical="center"/>
      <protection hidden="1"/>
    </xf>
    <xf numFmtId="0" fontId="83" fillId="35" borderId="10" xfId="0" applyFont="1" applyFill="1" applyBorder="1" applyAlignment="1" applyProtection="1">
      <alignment horizontal="right" vertical="center" wrapText="1"/>
      <protection hidden="1"/>
    </xf>
    <xf numFmtId="0" fontId="95" fillId="0" borderId="0" xfId="0" applyFont="1" applyBorder="1" applyAlignment="1" applyProtection="1">
      <alignment horizontal="center" vertical="center"/>
      <protection hidden="1"/>
    </xf>
    <xf numFmtId="0" fontId="82" fillId="0" borderId="0" xfId="0" applyFont="1" applyBorder="1" applyAlignment="1" applyProtection="1">
      <alignment horizontal="right" vertical="center"/>
      <protection hidden="1"/>
    </xf>
    <xf numFmtId="0" fontId="82" fillId="0" borderId="11" xfId="0" applyFont="1" applyBorder="1" applyAlignment="1" applyProtection="1">
      <alignment horizontal="right" vertical="center"/>
      <protection hidden="1"/>
    </xf>
    <xf numFmtId="0" fontId="82" fillId="0" borderId="67" xfId="0" applyFont="1" applyBorder="1" applyAlignment="1" applyProtection="1">
      <alignment horizontal="right" vertical="center"/>
      <protection hidden="1"/>
    </xf>
    <xf numFmtId="0" fontId="82" fillId="0" borderId="12" xfId="0" applyFont="1" applyBorder="1" applyAlignment="1" applyProtection="1">
      <alignment horizontal="right" vertical="center"/>
      <protection hidden="1"/>
    </xf>
    <xf numFmtId="0" fontId="104" fillId="0" borderId="25" xfId="0" applyFont="1" applyBorder="1" applyAlignment="1">
      <alignment horizontal="left" vertical="top" wrapText="1"/>
    </xf>
    <xf numFmtId="0" fontId="104" fillId="0" borderId="48" xfId="0" applyFont="1" applyBorder="1" applyAlignment="1">
      <alignment horizontal="left" vertical="top" wrapText="1"/>
    </xf>
    <xf numFmtId="0" fontId="104" fillId="0" borderId="49" xfId="0" applyFont="1" applyBorder="1" applyAlignment="1">
      <alignment horizontal="left" vertical="top" wrapText="1"/>
    </xf>
    <xf numFmtId="0" fontId="93" fillId="0" borderId="37" xfId="0" applyFont="1" applyFill="1" applyBorder="1" applyAlignment="1" applyProtection="1">
      <alignment wrapText="1"/>
      <protection locked="0"/>
    </xf>
    <xf numFmtId="0" fontId="93" fillId="0" borderId="38" xfId="0" applyFont="1" applyFill="1" applyBorder="1" applyAlignment="1" applyProtection="1">
      <alignment wrapText="1"/>
      <protection locked="0"/>
    </xf>
    <xf numFmtId="0" fontId="104" fillId="0" borderId="13" xfId="0" applyFont="1" applyBorder="1" applyAlignment="1">
      <alignment horizontal="left" vertical="top" wrapText="1"/>
    </xf>
    <xf numFmtId="0" fontId="104" fillId="0" borderId="0" xfId="0" applyFont="1" applyBorder="1" applyAlignment="1">
      <alignment horizontal="left" vertical="top" wrapText="1"/>
    </xf>
    <xf numFmtId="0" fontId="104" fillId="0" borderId="26" xfId="0" applyFont="1" applyBorder="1" applyAlignment="1">
      <alignment horizontal="left" vertical="top" wrapText="1"/>
    </xf>
    <xf numFmtId="0" fontId="93" fillId="27" borderId="68" xfId="0" applyFont="1" applyFill="1" applyBorder="1" applyAlignment="1">
      <alignment horizontal="justify" vertical="top" wrapText="1"/>
    </xf>
    <xf numFmtId="0" fontId="93" fillId="27" borderId="69" xfId="0" applyFont="1" applyFill="1" applyBorder="1" applyAlignment="1">
      <alignment horizontal="justify" vertical="top" wrapText="1"/>
    </xf>
    <xf numFmtId="0" fontId="93" fillId="27" borderId="70" xfId="0" applyFont="1" applyFill="1" applyBorder="1" applyAlignment="1">
      <alignment horizontal="justify" vertical="top" wrapText="1"/>
    </xf>
    <xf numFmtId="0" fontId="93" fillId="27" borderId="71" xfId="0" applyFont="1" applyFill="1" applyBorder="1" applyAlignment="1">
      <alignment horizontal="justify" vertical="top" wrapText="1"/>
    </xf>
    <xf numFmtId="0" fontId="93" fillId="27" borderId="72" xfId="0" applyFont="1" applyFill="1" applyBorder="1" applyAlignment="1">
      <alignment horizontal="justify" vertical="top" wrapText="1"/>
    </xf>
    <xf numFmtId="0" fontId="93" fillId="27" borderId="73" xfId="0" applyFont="1" applyFill="1" applyBorder="1" applyAlignment="1">
      <alignment horizontal="justify" vertical="top" wrapText="1"/>
    </xf>
    <xf numFmtId="0" fontId="94" fillId="27" borderId="21" xfId="0" applyFont="1" applyFill="1" applyBorder="1" applyAlignment="1">
      <alignment horizontal="justify" vertical="center" wrapText="1"/>
    </xf>
    <xf numFmtId="0" fontId="94" fillId="27" borderId="24" xfId="0" applyFont="1" applyFill="1" applyBorder="1" applyAlignment="1">
      <alignment horizontal="justify" vertical="center" wrapText="1"/>
    </xf>
    <xf numFmtId="49" fontId="93" fillId="0" borderId="25" xfId="0" applyNumberFormat="1" applyFont="1" applyBorder="1" applyAlignment="1" applyProtection="1">
      <alignment vertical="center" wrapText="1"/>
      <protection locked="0"/>
    </xf>
    <xf numFmtId="49" fontId="93" fillId="0" borderId="49" xfId="0" applyNumberFormat="1" applyFont="1" applyBorder="1" applyAlignment="1" applyProtection="1">
      <alignment vertical="center" wrapText="1"/>
      <protection locked="0"/>
    </xf>
    <xf numFmtId="0" fontId="94" fillId="27" borderId="74" xfId="0" applyFont="1" applyFill="1" applyBorder="1" applyAlignment="1">
      <alignment horizontal="justify" vertical="top" wrapText="1"/>
    </xf>
    <xf numFmtId="0" fontId="93" fillId="27" borderId="75" xfId="0" applyFont="1" applyFill="1" applyBorder="1" applyAlignment="1">
      <alignment horizontal="justify" vertical="top" wrapText="1"/>
    </xf>
    <xf numFmtId="0" fontId="93" fillId="27" borderId="68" xfId="0" applyFont="1" applyFill="1" applyBorder="1" applyAlignment="1">
      <alignment horizontal="justify" vertical="center" wrapText="1"/>
    </xf>
    <xf numFmtId="0" fontId="93" fillId="27" borderId="69" xfId="0" applyFont="1" applyFill="1" applyBorder="1" applyAlignment="1">
      <alignment horizontal="justify" vertical="center" wrapText="1"/>
    </xf>
    <xf numFmtId="0" fontId="94" fillId="27" borderId="74" xfId="0" applyFont="1" applyFill="1" applyBorder="1" applyAlignment="1">
      <alignment horizontal="left" vertical="top" wrapText="1"/>
    </xf>
    <xf numFmtId="0" fontId="93" fillId="27" borderId="75" xfId="0" applyFont="1" applyFill="1" applyBorder="1" applyAlignment="1">
      <alignment horizontal="left" vertical="top" wrapText="1"/>
    </xf>
    <xf numFmtId="0" fontId="93" fillId="0" borderId="0" xfId="0" applyFont="1" applyFill="1" applyBorder="1" applyAlignment="1" applyProtection="1">
      <alignment horizontal="left" wrapText="1"/>
      <protection/>
    </xf>
    <xf numFmtId="0" fontId="93" fillId="0" borderId="26" xfId="0" applyFont="1" applyFill="1" applyBorder="1" applyAlignment="1" applyProtection="1">
      <alignment horizontal="left" wrapText="1"/>
      <protection/>
    </xf>
    <xf numFmtId="0" fontId="93" fillId="27" borderId="72" xfId="0" applyFont="1" applyFill="1" applyBorder="1" applyAlignment="1">
      <alignment horizontal="left" vertical="top" wrapText="1"/>
    </xf>
    <xf numFmtId="0" fontId="93" fillId="27" borderId="73" xfId="0" applyFont="1" applyFill="1" applyBorder="1" applyAlignment="1">
      <alignment horizontal="left" vertical="top" wrapText="1"/>
    </xf>
    <xf numFmtId="0" fontId="83" fillId="27" borderId="10" xfId="0" applyFont="1" applyFill="1" applyBorder="1" applyAlignment="1">
      <alignment horizontal="justify" vertical="center" wrapText="1"/>
    </xf>
    <xf numFmtId="0" fontId="82" fillId="0" borderId="10" xfId="0" applyFont="1" applyBorder="1" applyAlignment="1" applyProtection="1">
      <alignment horizontal="left" vertical="top" wrapText="1"/>
      <protection/>
    </xf>
    <xf numFmtId="3" fontId="92" fillId="0" borderId="10" xfId="0" applyNumberFormat="1" applyFont="1" applyBorder="1" applyAlignment="1" applyProtection="1">
      <alignment horizontal="center" vertical="center"/>
      <protection hidden="1"/>
    </xf>
    <xf numFmtId="0" fontId="87" fillId="33" borderId="0" xfId="0" applyFont="1" applyFill="1" applyBorder="1" applyAlignment="1" applyProtection="1">
      <alignment horizontal="justify" vertical="center" wrapText="1"/>
      <protection/>
    </xf>
    <xf numFmtId="0" fontId="84" fillId="33" borderId="20" xfId="0" applyFont="1" applyFill="1" applyBorder="1" applyAlignment="1" applyProtection="1">
      <alignment horizontal="center" vertical="center" wrapText="1"/>
      <protection locked="0"/>
    </xf>
    <xf numFmtId="0" fontId="84" fillId="33" borderId="47" xfId="0" applyFont="1" applyFill="1" applyBorder="1" applyAlignment="1" applyProtection="1">
      <alignment horizontal="center" vertical="center" wrapText="1"/>
      <protection locked="0"/>
    </xf>
    <xf numFmtId="0" fontId="84" fillId="33" borderId="14" xfId="0" applyFont="1" applyFill="1" applyBorder="1" applyAlignment="1" applyProtection="1">
      <alignment horizontal="center" vertical="center" wrapText="1"/>
      <protection locked="0"/>
    </xf>
    <xf numFmtId="0" fontId="84" fillId="33" borderId="13" xfId="0" applyFont="1" applyFill="1" applyBorder="1" applyAlignment="1" applyProtection="1">
      <alignment horizontal="center" vertical="center" wrapText="1"/>
      <protection locked="0"/>
    </xf>
    <xf numFmtId="0" fontId="84" fillId="33" borderId="0" xfId="0" applyFont="1" applyFill="1" applyBorder="1" applyAlignment="1" applyProtection="1">
      <alignment horizontal="center" vertical="center" wrapText="1"/>
      <protection locked="0"/>
    </xf>
    <xf numFmtId="0" fontId="84" fillId="33" borderId="26" xfId="0" applyFont="1" applyFill="1" applyBorder="1" applyAlignment="1" applyProtection="1">
      <alignment horizontal="center" vertical="center" wrapText="1"/>
      <protection locked="0"/>
    </xf>
    <xf numFmtId="0" fontId="84" fillId="33" borderId="25" xfId="0" applyFont="1" applyFill="1" applyBorder="1" applyAlignment="1" applyProtection="1">
      <alignment horizontal="center" vertical="center" wrapText="1"/>
      <protection locked="0"/>
    </xf>
    <xf numFmtId="0" fontId="84" fillId="33" borderId="48" xfId="0" applyFont="1" applyFill="1" applyBorder="1" applyAlignment="1" applyProtection="1">
      <alignment horizontal="center" vertical="center" wrapText="1"/>
      <protection locked="0"/>
    </xf>
    <xf numFmtId="0" fontId="84" fillId="33" borderId="49" xfId="0" applyFont="1" applyFill="1" applyBorder="1" applyAlignment="1" applyProtection="1">
      <alignment horizontal="center" vertical="center" wrapText="1"/>
      <protection locked="0"/>
    </xf>
    <xf numFmtId="0" fontId="107" fillId="33" borderId="0" xfId="0" applyFont="1" applyFill="1" applyBorder="1" applyAlignment="1" applyProtection="1">
      <alignment horizontal="center" vertical="top" wrapText="1"/>
      <protection/>
    </xf>
    <xf numFmtId="0" fontId="108" fillId="33" borderId="0" xfId="0" applyFont="1" applyFill="1" applyBorder="1" applyAlignment="1" applyProtection="1">
      <alignment vertical="top"/>
      <protection/>
    </xf>
    <xf numFmtId="0" fontId="84" fillId="33" borderId="0" xfId="0" applyFont="1" applyFill="1" applyBorder="1" applyAlignment="1" applyProtection="1">
      <alignment horizontal="justify" vertical="center" wrapText="1"/>
      <protection/>
    </xf>
    <xf numFmtId="0" fontId="84" fillId="33" borderId="0" xfId="0" applyFont="1" applyFill="1" applyBorder="1" applyAlignment="1" applyProtection="1">
      <alignment vertical="center"/>
      <protection/>
    </xf>
    <xf numFmtId="0" fontId="84" fillId="33" borderId="21" xfId="0" applyFont="1" applyFill="1" applyBorder="1" applyAlignment="1" applyProtection="1">
      <alignment vertical="center" wrapText="1"/>
      <protection locked="0"/>
    </xf>
    <xf numFmtId="0" fontId="84" fillId="33" borderId="30" xfId="0" applyFont="1" applyFill="1" applyBorder="1" applyAlignment="1" applyProtection="1">
      <alignment vertical="center" wrapText="1"/>
      <protection locked="0"/>
    </xf>
    <xf numFmtId="0" fontId="84" fillId="33" borderId="24" xfId="0" applyFont="1" applyFill="1" applyBorder="1" applyAlignment="1" applyProtection="1">
      <alignment vertical="center" wrapText="1"/>
      <protection locked="0"/>
    </xf>
    <xf numFmtId="0" fontId="107" fillId="33" borderId="0" xfId="0" applyFont="1" applyFill="1" applyBorder="1" applyAlignment="1" applyProtection="1">
      <alignment horizontal="center" vertical="top"/>
      <protection/>
    </xf>
    <xf numFmtId="0" fontId="107" fillId="33" borderId="0" xfId="0" applyFont="1" applyFill="1" applyBorder="1" applyAlignment="1" applyProtection="1">
      <alignment horizontal="right" vertical="top"/>
      <protection/>
    </xf>
    <xf numFmtId="0" fontId="89" fillId="33" borderId="0" xfId="0" applyFont="1" applyFill="1" applyBorder="1" applyAlignment="1" applyProtection="1">
      <alignment horizontal="left" wrapText="1"/>
      <protection/>
    </xf>
    <xf numFmtId="0" fontId="90" fillId="33" borderId="0" xfId="0" applyFont="1" applyFill="1" applyBorder="1" applyAlignment="1" applyProtection="1">
      <alignment horizontal="left" vertical="top"/>
      <protection/>
    </xf>
    <xf numFmtId="0" fontId="84" fillId="33" borderId="0" xfId="0" applyFont="1" applyFill="1" applyBorder="1" applyAlignment="1" applyProtection="1">
      <alignment wrapText="1"/>
      <protection/>
    </xf>
    <xf numFmtId="0" fontId="84" fillId="33" borderId="0" xfId="0" applyFont="1" applyFill="1" applyBorder="1" applyAlignment="1" applyProtection="1">
      <alignment vertical="center" wrapText="1"/>
      <protection/>
    </xf>
    <xf numFmtId="0" fontId="88" fillId="33" borderId="0" xfId="0" applyFont="1" applyFill="1" applyBorder="1" applyAlignment="1" applyProtection="1">
      <alignment horizontal="justify" vertical="center" wrapText="1"/>
      <protection/>
    </xf>
    <xf numFmtId="0" fontId="85" fillId="33" borderId="0" xfId="0" applyFont="1" applyFill="1" applyBorder="1" applyAlignment="1" applyProtection="1">
      <alignment horizontal="center"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29">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border/>
    </dxf>
    <dxf>
      <font>
        <color rgb="FFFF0000"/>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GD-SRWS%20B.Styczen\AppData\Local\Microsoft\Windows\INetCache\Content.Outlook\GYHNCWV9\170222_SP_Wniosek_o_powierzenie_grantu_Razem_na_piaskowc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niosek"/>
      <sheetName val="Zakres R-F"/>
      <sheetName val="Oświadczenia"/>
      <sheetName val="Załączniki"/>
      <sheetName val="listy pomocnicze"/>
    </sheetNames>
    <sheetDataSet>
      <sheetData sheetId="4">
        <row r="2">
          <cell r="A2" t="str">
            <v>usł.</v>
          </cell>
        </row>
        <row r="3">
          <cell r="A3" t="str">
            <v>szt.</v>
          </cell>
        </row>
        <row r="4">
          <cell r="A4" t="str">
            <v>kpl.</v>
          </cell>
        </row>
        <row r="5">
          <cell r="A5" t="str">
            <v>m</v>
          </cell>
        </row>
        <row r="6">
          <cell r="A6" t="str">
            <v>l</v>
          </cell>
        </row>
        <row r="7">
          <cell r="A7" t="str">
            <v>kg</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156"/>
  <sheetViews>
    <sheetView showGridLines="0" tabSelected="1" workbookViewId="0" topLeftCell="A103">
      <selection activeCell="A107" sqref="A107:O114"/>
    </sheetView>
  </sheetViews>
  <sheetFormatPr defaultColWidth="0" defaultRowHeight="15" customHeight="1" zeroHeight="1"/>
  <cols>
    <col min="1" max="1" width="4.28125" style="11" customWidth="1"/>
    <col min="2" max="14" width="5.7109375" style="11" customWidth="1"/>
    <col min="15" max="15" width="3.421875" style="11" customWidth="1"/>
    <col min="16" max="16" width="1.28515625" style="11" customWidth="1"/>
    <col min="17" max="17" width="2.57421875" style="136" hidden="1" customWidth="1"/>
    <col min="18" max="16384" width="3.421875" style="136" hidden="1" customWidth="1"/>
  </cols>
  <sheetData>
    <row r="1" spans="1:15" ht="26.25" customHeight="1">
      <c r="A1" s="198" t="s">
        <v>0</v>
      </c>
      <c r="B1" s="199"/>
      <c r="C1" s="199"/>
      <c r="D1" s="199"/>
      <c r="E1" s="199"/>
      <c r="F1" s="199"/>
      <c r="G1" s="199"/>
      <c r="H1" s="199"/>
      <c r="I1" s="200"/>
      <c r="J1" s="204" t="s">
        <v>161</v>
      </c>
      <c r="K1" s="205"/>
      <c r="L1" s="205"/>
      <c r="M1" s="205"/>
      <c r="N1" s="205"/>
      <c r="O1" s="206"/>
    </row>
    <row r="2" spans="1:15" ht="58.5" customHeight="1">
      <c r="A2" s="201"/>
      <c r="B2" s="202"/>
      <c r="C2" s="202"/>
      <c r="D2" s="202"/>
      <c r="E2" s="202"/>
      <c r="F2" s="202"/>
      <c r="G2" s="202"/>
      <c r="H2" s="202"/>
      <c r="I2" s="203"/>
      <c r="J2" s="207"/>
      <c r="K2" s="208"/>
      <c r="L2" s="208"/>
      <c r="M2" s="208"/>
      <c r="N2" s="208"/>
      <c r="O2" s="209"/>
    </row>
    <row r="3" spans="1:15" ht="31.5" customHeight="1">
      <c r="A3" s="210" t="s">
        <v>306</v>
      </c>
      <c r="B3" s="211"/>
      <c r="C3" s="211"/>
      <c r="D3" s="211"/>
      <c r="E3" s="211"/>
      <c r="F3" s="211"/>
      <c r="G3" s="211"/>
      <c r="H3" s="211"/>
      <c r="I3" s="212"/>
      <c r="J3" s="213" t="s">
        <v>242</v>
      </c>
      <c r="K3" s="214"/>
      <c r="L3" s="214"/>
      <c r="M3" s="214"/>
      <c r="N3" s="214"/>
      <c r="O3" s="215"/>
    </row>
    <row r="4" spans="1:16" s="137" customFormat="1" ht="21" customHeight="1">
      <c r="A4" s="216" t="s">
        <v>1</v>
      </c>
      <c r="B4" s="217"/>
      <c r="C4" s="217"/>
      <c r="D4" s="217"/>
      <c r="E4" s="217"/>
      <c r="F4" s="217"/>
      <c r="G4" s="217"/>
      <c r="H4" s="217"/>
      <c r="I4" s="218"/>
      <c r="J4" s="219" t="s">
        <v>92</v>
      </c>
      <c r="K4" s="220"/>
      <c r="L4" s="220"/>
      <c r="M4" s="220"/>
      <c r="N4" s="220"/>
      <c r="O4" s="221"/>
      <c r="P4" s="12"/>
    </row>
    <row r="5" spans="1:15" ht="15.75" customHeight="1">
      <c r="A5" s="146" t="s">
        <v>140</v>
      </c>
      <c r="B5" s="222" t="s">
        <v>386</v>
      </c>
      <c r="C5" s="222"/>
      <c r="D5" s="222"/>
      <c r="E5" s="222"/>
      <c r="F5" s="222"/>
      <c r="G5" s="222"/>
      <c r="H5" s="222"/>
      <c r="I5" s="222"/>
      <c r="J5" s="223"/>
      <c r="K5" s="223"/>
      <c r="L5" s="223"/>
      <c r="M5" s="223"/>
      <c r="N5" s="223"/>
      <c r="O5" s="224"/>
    </row>
    <row r="6" spans="1:15" ht="15" customHeight="1">
      <c r="A6" s="147" t="s">
        <v>142</v>
      </c>
      <c r="B6" s="225" t="s">
        <v>143</v>
      </c>
      <c r="C6" s="225"/>
      <c r="D6" s="225"/>
      <c r="E6" s="225"/>
      <c r="F6" s="225"/>
      <c r="G6" s="225"/>
      <c r="H6" s="225"/>
      <c r="I6" s="225"/>
      <c r="J6" s="225"/>
      <c r="K6" s="225"/>
      <c r="L6" s="225"/>
      <c r="M6" s="225"/>
      <c r="N6" s="225"/>
      <c r="O6" s="226"/>
    </row>
    <row r="7" spans="1:16" s="142" customFormat="1" ht="15" customHeight="1">
      <c r="A7" s="227" t="s">
        <v>2</v>
      </c>
      <c r="B7" s="228"/>
      <c r="C7" s="228"/>
      <c r="D7" s="228"/>
      <c r="E7" s="228"/>
      <c r="F7" s="228"/>
      <c r="G7" s="228"/>
      <c r="H7" s="229"/>
      <c r="I7" s="230" t="s">
        <v>3</v>
      </c>
      <c r="J7" s="230"/>
      <c r="K7" s="230"/>
      <c r="L7" s="230"/>
      <c r="M7" s="230"/>
      <c r="N7" s="230"/>
      <c r="O7" s="231"/>
      <c r="P7" s="126"/>
    </row>
    <row r="8" spans="1:18" s="138" customFormat="1" ht="16.5" customHeight="1">
      <c r="A8" s="232"/>
      <c r="B8" s="233"/>
      <c r="C8" s="233"/>
      <c r="D8" s="233"/>
      <c r="E8" s="233"/>
      <c r="F8" s="233"/>
      <c r="G8" s="233"/>
      <c r="H8" s="233"/>
      <c r="I8" s="234"/>
      <c r="J8" s="233"/>
      <c r="K8" s="233"/>
      <c r="L8" s="233"/>
      <c r="M8" s="233"/>
      <c r="N8" s="233"/>
      <c r="O8" s="235"/>
      <c r="P8" s="120"/>
      <c r="R8" s="139"/>
    </row>
    <row r="9" spans="1:15" ht="23.25" customHeight="1">
      <c r="A9" s="135" t="s">
        <v>138</v>
      </c>
      <c r="B9" s="169" t="s">
        <v>139</v>
      </c>
      <c r="C9" s="169"/>
      <c r="D9" s="169"/>
      <c r="E9" s="169"/>
      <c r="F9" s="169"/>
      <c r="G9" s="169"/>
      <c r="H9" s="169"/>
      <c r="I9" s="169"/>
      <c r="J9" s="169"/>
      <c r="K9" s="169"/>
      <c r="L9" s="169"/>
      <c r="M9" s="169"/>
      <c r="N9" s="169"/>
      <c r="O9" s="170"/>
    </row>
    <row r="10" spans="1:16" s="142" customFormat="1" ht="15" customHeight="1">
      <c r="A10" s="227" t="s">
        <v>4</v>
      </c>
      <c r="B10" s="228"/>
      <c r="C10" s="228"/>
      <c r="D10" s="236" t="s">
        <v>5</v>
      </c>
      <c r="E10" s="237"/>
      <c r="F10" s="237"/>
      <c r="G10" s="237"/>
      <c r="H10" s="238"/>
      <c r="I10" s="236" t="s">
        <v>6</v>
      </c>
      <c r="J10" s="237"/>
      <c r="K10" s="237"/>
      <c r="L10" s="237"/>
      <c r="M10" s="237"/>
      <c r="N10" s="237"/>
      <c r="O10" s="239"/>
      <c r="P10" s="126"/>
    </row>
    <row r="11" spans="1:16" s="138" customFormat="1" ht="15.75" customHeight="1">
      <c r="A11" s="240"/>
      <c r="B11" s="241"/>
      <c r="C11" s="242"/>
      <c r="D11" s="243"/>
      <c r="E11" s="244"/>
      <c r="F11" s="244"/>
      <c r="G11" s="244"/>
      <c r="H11" s="245"/>
      <c r="I11" s="244"/>
      <c r="J11" s="244"/>
      <c r="K11" s="244"/>
      <c r="L11" s="244"/>
      <c r="M11" s="244"/>
      <c r="N11" s="244"/>
      <c r="O11" s="246"/>
      <c r="P11" s="120"/>
    </row>
    <row r="12" spans="1:15" ht="15" customHeight="1">
      <c r="A12" s="247" t="s">
        <v>93</v>
      </c>
      <c r="B12" s="248"/>
      <c r="C12" s="248"/>
      <c r="D12" s="248"/>
      <c r="E12" s="248"/>
      <c r="F12" s="248"/>
      <c r="G12" s="248"/>
      <c r="H12" s="248"/>
      <c r="I12" s="248"/>
      <c r="J12" s="248"/>
      <c r="K12" s="248"/>
      <c r="L12" s="248"/>
      <c r="M12" s="248"/>
      <c r="N12" s="248"/>
      <c r="O12" s="249"/>
    </row>
    <row r="13" spans="1:15" ht="15">
      <c r="A13" s="250" t="s">
        <v>307</v>
      </c>
      <c r="B13" s="251"/>
      <c r="C13" s="251"/>
      <c r="D13" s="251"/>
      <c r="E13" s="251"/>
      <c r="F13" s="251"/>
      <c r="G13" s="251"/>
      <c r="H13" s="251"/>
      <c r="I13" s="251"/>
      <c r="J13" s="251"/>
      <c r="K13" s="251"/>
      <c r="L13" s="251"/>
      <c r="M13" s="251"/>
      <c r="N13" s="251"/>
      <c r="O13" s="252"/>
    </row>
    <row r="14" spans="1:15" ht="27.75" customHeight="1">
      <c r="A14" s="105"/>
      <c r="B14" s="253" t="s">
        <v>305</v>
      </c>
      <c r="C14" s="254"/>
      <c r="D14" s="254"/>
      <c r="E14" s="254"/>
      <c r="F14" s="254"/>
      <c r="G14" s="254"/>
      <c r="H14" s="254"/>
      <c r="I14" s="254"/>
      <c r="J14" s="254"/>
      <c r="K14" s="254"/>
      <c r="L14" s="254"/>
      <c r="M14" s="254"/>
      <c r="N14" s="254"/>
      <c r="O14" s="255"/>
    </row>
    <row r="15" spans="1:15" ht="27.75" customHeight="1">
      <c r="A15" s="105"/>
      <c r="B15" s="256" t="s">
        <v>393</v>
      </c>
      <c r="C15" s="256"/>
      <c r="D15" s="256"/>
      <c r="E15" s="256"/>
      <c r="F15" s="256"/>
      <c r="G15" s="256"/>
      <c r="H15" s="256"/>
      <c r="I15" s="256"/>
      <c r="J15" s="256"/>
      <c r="K15" s="256"/>
      <c r="L15" s="256"/>
      <c r="M15" s="256"/>
      <c r="N15" s="256"/>
      <c r="O15" s="257"/>
    </row>
    <row r="16" spans="1:17" ht="27.75" customHeight="1">
      <c r="A16" s="104"/>
      <c r="B16" s="258" t="s">
        <v>304</v>
      </c>
      <c r="C16" s="258"/>
      <c r="D16" s="258"/>
      <c r="E16" s="258"/>
      <c r="F16" s="258"/>
      <c r="G16" s="258"/>
      <c r="H16" s="258"/>
      <c r="I16" s="258"/>
      <c r="J16" s="258"/>
      <c r="K16" s="258"/>
      <c r="L16" s="258"/>
      <c r="M16" s="258"/>
      <c r="N16" s="258"/>
      <c r="O16" s="259"/>
      <c r="Q16" s="140"/>
    </row>
    <row r="17" spans="1:15" ht="15.75" customHeight="1">
      <c r="A17" s="148" t="s">
        <v>308</v>
      </c>
      <c r="B17" s="260" t="s">
        <v>141</v>
      </c>
      <c r="C17" s="260"/>
      <c r="D17" s="260"/>
      <c r="E17" s="260"/>
      <c r="F17" s="260"/>
      <c r="G17" s="260"/>
      <c r="H17" s="260"/>
      <c r="I17" s="260"/>
      <c r="J17" s="260"/>
      <c r="K17" s="260"/>
      <c r="L17" s="260"/>
      <c r="M17" s="260"/>
      <c r="N17" s="260"/>
      <c r="O17" s="261"/>
    </row>
    <row r="18" spans="1:16" s="127" customFormat="1" ht="12" customHeight="1">
      <c r="A18" s="121" t="s">
        <v>374</v>
      </c>
      <c r="B18" s="174" t="s">
        <v>375</v>
      </c>
      <c r="C18" s="174"/>
      <c r="D18" s="174"/>
      <c r="E18" s="174"/>
      <c r="F18" s="174"/>
      <c r="G18" s="174"/>
      <c r="H18" s="174"/>
      <c r="I18" s="267"/>
      <c r="J18" s="173" t="s">
        <v>309</v>
      </c>
      <c r="K18" s="174"/>
      <c r="L18" s="174"/>
      <c r="M18" s="174"/>
      <c r="N18" s="174"/>
      <c r="O18" s="175"/>
      <c r="P18" s="122"/>
    </row>
    <row r="19" spans="1:16" s="128" customFormat="1" ht="15.75" customHeight="1">
      <c r="A19" s="157"/>
      <c r="B19" s="155"/>
      <c r="C19" s="155"/>
      <c r="D19" s="155"/>
      <c r="E19" s="155"/>
      <c r="F19" s="155"/>
      <c r="G19" s="155"/>
      <c r="H19" s="155"/>
      <c r="I19" s="155"/>
      <c r="J19" s="176"/>
      <c r="K19" s="177"/>
      <c r="L19" s="177"/>
      <c r="M19" s="177"/>
      <c r="N19" s="177"/>
      <c r="O19" s="178"/>
      <c r="P19" s="123"/>
    </row>
    <row r="20" spans="1:16" s="127" customFormat="1" ht="12" customHeight="1">
      <c r="A20" s="124" t="s">
        <v>376</v>
      </c>
      <c r="B20" s="180" t="s">
        <v>377</v>
      </c>
      <c r="C20" s="180"/>
      <c r="D20" s="180"/>
      <c r="E20" s="180"/>
      <c r="F20" s="180"/>
      <c r="G20" s="180"/>
      <c r="H20" s="180"/>
      <c r="I20" s="194"/>
      <c r="J20" s="179" t="s">
        <v>310</v>
      </c>
      <c r="K20" s="180"/>
      <c r="L20" s="180"/>
      <c r="M20" s="180"/>
      <c r="N20" s="180"/>
      <c r="O20" s="181"/>
      <c r="P20" s="122"/>
    </row>
    <row r="21" spans="1:16" s="141" customFormat="1" ht="15.75" customHeight="1">
      <c r="A21" s="158"/>
      <c r="B21" s="156"/>
      <c r="C21" s="156"/>
      <c r="D21" s="156"/>
      <c r="E21" s="156"/>
      <c r="F21" s="156"/>
      <c r="G21" s="156"/>
      <c r="H21" s="156"/>
      <c r="I21" s="156"/>
      <c r="J21" s="182"/>
      <c r="K21" s="183"/>
      <c r="L21" s="183"/>
      <c r="M21" s="183"/>
      <c r="N21" s="183"/>
      <c r="O21" s="184"/>
      <c r="P21" s="125"/>
    </row>
    <row r="22" spans="1:16" s="127" customFormat="1" ht="12" customHeight="1">
      <c r="A22" s="124" t="s">
        <v>387</v>
      </c>
      <c r="B22" s="180" t="s">
        <v>388</v>
      </c>
      <c r="C22" s="180"/>
      <c r="D22" s="180"/>
      <c r="E22" s="180"/>
      <c r="F22" s="180"/>
      <c r="G22" s="180"/>
      <c r="H22" s="180"/>
      <c r="I22" s="194"/>
      <c r="J22" s="179" t="s">
        <v>311</v>
      </c>
      <c r="K22" s="180"/>
      <c r="L22" s="180"/>
      <c r="M22" s="180"/>
      <c r="N22" s="180"/>
      <c r="O22" s="181"/>
      <c r="P22" s="122"/>
    </row>
    <row r="23" spans="1:16" s="127" customFormat="1" ht="15.75" customHeight="1">
      <c r="A23" s="161"/>
      <c r="B23" s="163"/>
      <c r="C23" s="262" t="s">
        <v>312</v>
      </c>
      <c r="D23" s="262"/>
      <c r="E23" s="262"/>
      <c r="F23" s="262"/>
      <c r="G23" s="262"/>
      <c r="H23" s="262"/>
      <c r="I23" s="263"/>
      <c r="J23" s="185"/>
      <c r="K23" s="186"/>
      <c r="L23" s="186"/>
      <c r="M23" s="186"/>
      <c r="N23" s="186"/>
      <c r="O23" s="187"/>
      <c r="P23" s="122"/>
    </row>
    <row r="24" spans="1:16" s="127" customFormat="1" ht="15.75" customHeight="1">
      <c r="A24" s="162"/>
      <c r="C24" s="262" t="s">
        <v>313</v>
      </c>
      <c r="D24" s="262"/>
      <c r="E24" s="262"/>
      <c r="F24" s="262"/>
      <c r="G24" s="262"/>
      <c r="H24" s="262"/>
      <c r="I24" s="134"/>
      <c r="J24" s="188"/>
      <c r="K24" s="189"/>
      <c r="L24" s="189"/>
      <c r="M24" s="189"/>
      <c r="N24" s="189"/>
      <c r="O24" s="190"/>
      <c r="P24" s="122"/>
    </row>
    <row r="25" spans="1:16" s="127" customFormat="1" ht="12" customHeight="1">
      <c r="A25" s="124" t="s">
        <v>389</v>
      </c>
      <c r="B25" s="180" t="s">
        <v>390</v>
      </c>
      <c r="C25" s="180"/>
      <c r="D25" s="180"/>
      <c r="E25" s="180"/>
      <c r="F25" s="180"/>
      <c r="G25" s="180"/>
      <c r="H25" s="180"/>
      <c r="I25" s="194"/>
      <c r="J25" s="179" t="s">
        <v>378</v>
      </c>
      <c r="K25" s="180"/>
      <c r="L25" s="180"/>
      <c r="M25" s="180"/>
      <c r="N25" s="180"/>
      <c r="O25" s="181"/>
      <c r="P25" s="122"/>
    </row>
    <row r="26" spans="1:16" s="141" customFormat="1" ht="15.75" customHeight="1">
      <c r="A26" s="270"/>
      <c r="B26" s="183"/>
      <c r="C26" s="183"/>
      <c r="D26" s="183"/>
      <c r="E26" s="183"/>
      <c r="F26" s="183"/>
      <c r="G26" s="183"/>
      <c r="H26" s="183"/>
      <c r="I26" s="271"/>
      <c r="J26" s="182"/>
      <c r="K26" s="183"/>
      <c r="L26" s="183"/>
      <c r="M26" s="183"/>
      <c r="N26" s="183"/>
      <c r="O26" s="184"/>
      <c r="P26" s="125"/>
    </row>
    <row r="27" spans="1:16" s="127" customFormat="1" ht="12" customHeight="1">
      <c r="A27" s="124" t="s">
        <v>391</v>
      </c>
      <c r="B27" s="180" t="s">
        <v>392</v>
      </c>
      <c r="C27" s="180"/>
      <c r="D27" s="180"/>
      <c r="E27" s="194"/>
      <c r="F27" s="179" t="s">
        <v>314</v>
      </c>
      <c r="G27" s="180"/>
      <c r="H27" s="180"/>
      <c r="I27" s="194"/>
      <c r="J27" s="179" t="s">
        <v>315</v>
      </c>
      <c r="K27" s="180"/>
      <c r="L27" s="180"/>
      <c r="M27" s="180"/>
      <c r="N27" s="180"/>
      <c r="O27" s="181"/>
      <c r="P27" s="122"/>
    </row>
    <row r="28" spans="1:16" s="141" customFormat="1" ht="15.75" customHeight="1">
      <c r="A28" s="270"/>
      <c r="B28" s="183"/>
      <c r="C28" s="183"/>
      <c r="D28" s="183"/>
      <c r="E28" s="271"/>
      <c r="F28" s="191"/>
      <c r="G28" s="192"/>
      <c r="H28" s="192"/>
      <c r="I28" s="195"/>
      <c r="J28" s="191"/>
      <c r="K28" s="192"/>
      <c r="L28" s="192"/>
      <c r="M28" s="192"/>
      <c r="N28" s="192"/>
      <c r="O28" s="193"/>
      <c r="P28" s="125"/>
    </row>
    <row r="29" spans="1:16" s="150" customFormat="1" ht="39.75" customHeight="1">
      <c r="A29" s="165" t="s">
        <v>46</v>
      </c>
      <c r="B29" s="273" t="s">
        <v>316</v>
      </c>
      <c r="C29" s="274"/>
      <c r="D29" s="274"/>
      <c r="E29" s="274"/>
      <c r="F29" s="274"/>
      <c r="G29" s="274"/>
      <c r="H29" s="274"/>
      <c r="I29" s="274"/>
      <c r="J29" s="274"/>
      <c r="K29" s="274"/>
      <c r="L29" s="274"/>
      <c r="M29" s="274"/>
      <c r="N29" s="274"/>
      <c r="O29" s="275"/>
      <c r="P29" s="149"/>
    </row>
    <row r="30" spans="1:16" s="142" customFormat="1" ht="12" customHeight="1">
      <c r="A30" s="276" t="s">
        <v>317</v>
      </c>
      <c r="B30" s="277"/>
      <c r="C30" s="277"/>
      <c r="D30" s="173" t="s">
        <v>318</v>
      </c>
      <c r="E30" s="174"/>
      <c r="F30" s="174"/>
      <c r="G30" s="267"/>
      <c r="H30" s="173" t="s">
        <v>319</v>
      </c>
      <c r="I30" s="174"/>
      <c r="J30" s="174"/>
      <c r="K30" s="174"/>
      <c r="L30" s="174"/>
      <c r="M30" s="174"/>
      <c r="N30" s="174"/>
      <c r="O30" s="175"/>
      <c r="P30" s="126"/>
    </row>
    <row r="31" spans="1:16" s="142" customFormat="1" ht="15.75" customHeight="1">
      <c r="A31" s="268"/>
      <c r="B31" s="269"/>
      <c r="C31" s="269"/>
      <c r="D31" s="379"/>
      <c r="E31" s="380"/>
      <c r="F31" s="380"/>
      <c r="G31" s="381"/>
      <c r="H31" s="379"/>
      <c r="I31" s="380"/>
      <c r="J31" s="380"/>
      <c r="K31" s="380"/>
      <c r="L31" s="380"/>
      <c r="M31" s="380"/>
      <c r="N31" s="380"/>
      <c r="O31" s="382"/>
      <c r="P31" s="126"/>
    </row>
    <row r="32" spans="1:16" s="142" customFormat="1" ht="12" customHeight="1">
      <c r="A32" s="196" t="s">
        <v>320</v>
      </c>
      <c r="B32" s="197"/>
      <c r="C32" s="197"/>
      <c r="D32" s="197"/>
      <c r="E32" s="197"/>
      <c r="F32" s="197"/>
      <c r="G32" s="197"/>
      <c r="H32" s="197" t="s">
        <v>321</v>
      </c>
      <c r="I32" s="197"/>
      <c r="J32" s="197" t="s">
        <v>322</v>
      </c>
      <c r="K32" s="197"/>
      <c r="L32" s="197" t="s">
        <v>323</v>
      </c>
      <c r="M32" s="197"/>
      <c r="N32" s="197"/>
      <c r="O32" s="278"/>
      <c r="P32" s="126"/>
    </row>
    <row r="33" spans="1:16" s="142" customFormat="1" ht="15.75" customHeight="1">
      <c r="A33" s="279"/>
      <c r="B33" s="280"/>
      <c r="C33" s="280"/>
      <c r="D33" s="280"/>
      <c r="E33" s="280"/>
      <c r="F33" s="280"/>
      <c r="G33" s="280"/>
      <c r="H33" s="280"/>
      <c r="I33" s="280"/>
      <c r="J33" s="280"/>
      <c r="K33" s="280"/>
      <c r="L33" s="280"/>
      <c r="M33" s="280"/>
      <c r="N33" s="280"/>
      <c r="O33" s="281"/>
      <c r="P33" s="126"/>
    </row>
    <row r="34" spans="1:16" s="142" customFormat="1" ht="12" customHeight="1">
      <c r="A34" s="284" t="s">
        <v>324</v>
      </c>
      <c r="B34" s="285"/>
      <c r="C34" s="285"/>
      <c r="D34" s="285" t="s">
        <v>325</v>
      </c>
      <c r="E34" s="285"/>
      <c r="F34" s="285"/>
      <c r="G34" s="285"/>
      <c r="H34" s="197" t="s">
        <v>326</v>
      </c>
      <c r="I34" s="197"/>
      <c r="J34" s="197"/>
      <c r="K34" s="197"/>
      <c r="L34" s="197" t="s">
        <v>327</v>
      </c>
      <c r="M34" s="197"/>
      <c r="N34" s="197"/>
      <c r="O34" s="278"/>
      <c r="P34" s="126"/>
    </row>
    <row r="35" spans="1:16" s="142" customFormat="1" ht="15.75" customHeight="1">
      <c r="A35" s="268"/>
      <c r="B35" s="269"/>
      <c r="C35" s="269"/>
      <c r="D35" s="269"/>
      <c r="E35" s="269"/>
      <c r="F35" s="269"/>
      <c r="G35" s="269"/>
      <c r="H35" s="280"/>
      <c r="I35" s="280"/>
      <c r="J35" s="280"/>
      <c r="K35" s="280"/>
      <c r="L35" s="280"/>
      <c r="M35" s="280"/>
      <c r="N35" s="280"/>
      <c r="O35" s="281"/>
      <c r="P35" s="126"/>
    </row>
    <row r="36" spans="1:16" s="142" customFormat="1" ht="12" customHeight="1">
      <c r="A36" s="196" t="s">
        <v>328</v>
      </c>
      <c r="B36" s="197"/>
      <c r="C36" s="197"/>
      <c r="D36" s="197"/>
      <c r="E36" s="197"/>
      <c r="F36" s="197"/>
      <c r="G36" s="197"/>
      <c r="H36" s="197" t="s">
        <v>329</v>
      </c>
      <c r="I36" s="197"/>
      <c r="J36" s="197"/>
      <c r="K36" s="197"/>
      <c r="L36" s="197"/>
      <c r="M36" s="197"/>
      <c r="N36" s="197"/>
      <c r="O36" s="278"/>
      <c r="P36" s="126"/>
    </row>
    <row r="37" spans="1:16" s="128" customFormat="1" ht="15.75" customHeight="1">
      <c r="A37" s="286"/>
      <c r="B37" s="287"/>
      <c r="C37" s="287"/>
      <c r="D37" s="287"/>
      <c r="E37" s="287"/>
      <c r="F37" s="287"/>
      <c r="G37" s="287"/>
      <c r="H37" s="287"/>
      <c r="I37" s="287"/>
      <c r="J37" s="287"/>
      <c r="K37" s="287"/>
      <c r="L37" s="287"/>
      <c r="M37" s="287"/>
      <c r="N37" s="287"/>
      <c r="O37" s="288"/>
      <c r="P37" s="123"/>
    </row>
    <row r="38" spans="1:16" s="142" customFormat="1" ht="17.25" customHeight="1">
      <c r="A38" s="148" t="s">
        <v>47</v>
      </c>
      <c r="B38" s="289" t="s">
        <v>330</v>
      </c>
      <c r="C38" s="290"/>
      <c r="D38" s="290"/>
      <c r="E38" s="290"/>
      <c r="F38" s="290"/>
      <c r="G38" s="290"/>
      <c r="H38" s="290"/>
      <c r="I38" s="290"/>
      <c r="J38" s="290"/>
      <c r="K38" s="290"/>
      <c r="L38" s="290"/>
      <c r="M38" s="290"/>
      <c r="N38" s="290"/>
      <c r="O38" s="291"/>
      <c r="P38" s="126"/>
    </row>
    <row r="39" spans="1:16" s="142" customFormat="1" ht="12" customHeight="1">
      <c r="A39" s="282" t="s">
        <v>331</v>
      </c>
      <c r="B39" s="283"/>
      <c r="C39" s="283"/>
      <c r="D39" s="173" t="s">
        <v>332</v>
      </c>
      <c r="E39" s="174"/>
      <c r="F39" s="174"/>
      <c r="G39" s="267"/>
      <c r="H39" s="173" t="s">
        <v>333</v>
      </c>
      <c r="I39" s="174"/>
      <c r="J39" s="174"/>
      <c r="K39" s="174"/>
      <c r="L39" s="174"/>
      <c r="M39" s="174"/>
      <c r="N39" s="174"/>
      <c r="O39" s="175"/>
      <c r="P39" s="126"/>
    </row>
    <row r="40" spans="1:16" s="142" customFormat="1" ht="15">
      <c r="A40" s="279"/>
      <c r="B40" s="280"/>
      <c r="C40" s="280"/>
      <c r="D40" s="379"/>
      <c r="E40" s="380"/>
      <c r="F40" s="380"/>
      <c r="G40" s="381"/>
      <c r="H40" s="379"/>
      <c r="I40" s="380"/>
      <c r="J40" s="380"/>
      <c r="K40" s="380"/>
      <c r="L40" s="380"/>
      <c r="M40" s="380"/>
      <c r="N40" s="380"/>
      <c r="O40" s="382"/>
      <c r="P40" s="126"/>
    </row>
    <row r="41" spans="1:16" s="142" customFormat="1" ht="12" customHeight="1">
      <c r="A41" s="196" t="s">
        <v>334</v>
      </c>
      <c r="B41" s="197"/>
      <c r="C41" s="197"/>
      <c r="D41" s="197" t="s">
        <v>7</v>
      </c>
      <c r="E41" s="197"/>
      <c r="F41" s="197"/>
      <c r="G41" s="197"/>
      <c r="H41" s="197" t="s">
        <v>335</v>
      </c>
      <c r="I41" s="197"/>
      <c r="J41" s="197" t="s">
        <v>336</v>
      </c>
      <c r="K41" s="197"/>
      <c r="L41" s="197" t="s">
        <v>337</v>
      </c>
      <c r="M41" s="197"/>
      <c r="N41" s="197"/>
      <c r="O41" s="278"/>
      <c r="P41" s="126"/>
    </row>
    <row r="42" spans="1:16" s="142" customFormat="1" ht="15">
      <c r="A42" s="279"/>
      <c r="B42" s="280"/>
      <c r="C42" s="280"/>
      <c r="D42" s="280"/>
      <c r="E42" s="280"/>
      <c r="F42" s="280"/>
      <c r="G42" s="280"/>
      <c r="H42" s="280"/>
      <c r="I42" s="280"/>
      <c r="J42" s="280"/>
      <c r="K42" s="280"/>
      <c r="L42" s="280"/>
      <c r="M42" s="280"/>
      <c r="N42" s="280"/>
      <c r="O42" s="281"/>
      <c r="P42" s="126"/>
    </row>
    <row r="43" spans="1:16" s="142" customFormat="1" ht="12" customHeight="1">
      <c r="A43" s="284" t="s">
        <v>338</v>
      </c>
      <c r="B43" s="285" t="s">
        <v>8</v>
      </c>
      <c r="C43" s="285"/>
      <c r="D43" s="285" t="s">
        <v>339</v>
      </c>
      <c r="E43" s="285"/>
      <c r="F43" s="285"/>
      <c r="G43" s="285"/>
      <c r="H43" s="197" t="s">
        <v>340</v>
      </c>
      <c r="I43" s="197"/>
      <c r="J43" s="197"/>
      <c r="K43" s="197"/>
      <c r="L43" s="197" t="s">
        <v>341</v>
      </c>
      <c r="M43" s="197"/>
      <c r="N43" s="197"/>
      <c r="O43" s="278"/>
      <c r="P43" s="126"/>
    </row>
    <row r="44" spans="1:16" s="142" customFormat="1" ht="15">
      <c r="A44" s="268"/>
      <c r="B44" s="269"/>
      <c r="C44" s="269"/>
      <c r="D44" s="269"/>
      <c r="E44" s="269"/>
      <c r="F44" s="269"/>
      <c r="G44" s="269"/>
      <c r="H44" s="280"/>
      <c r="I44" s="280"/>
      <c r="J44" s="280"/>
      <c r="K44" s="280"/>
      <c r="L44" s="280"/>
      <c r="M44" s="280"/>
      <c r="N44" s="280"/>
      <c r="O44" s="281"/>
      <c r="P44" s="126"/>
    </row>
    <row r="45" spans="1:16" s="142" customFormat="1" ht="12" customHeight="1">
      <c r="A45" s="196" t="s">
        <v>342</v>
      </c>
      <c r="B45" s="197"/>
      <c r="C45" s="197"/>
      <c r="D45" s="197"/>
      <c r="E45" s="197"/>
      <c r="F45" s="197"/>
      <c r="G45" s="197"/>
      <c r="H45" s="197" t="s">
        <v>343</v>
      </c>
      <c r="I45" s="197"/>
      <c r="J45" s="197"/>
      <c r="K45" s="197"/>
      <c r="L45" s="197"/>
      <c r="M45" s="197"/>
      <c r="N45" s="197"/>
      <c r="O45" s="278"/>
      <c r="P45" s="126"/>
    </row>
    <row r="46" spans="1:16" s="142" customFormat="1" ht="15">
      <c r="A46" s="292"/>
      <c r="B46" s="293"/>
      <c r="C46" s="293"/>
      <c r="D46" s="293"/>
      <c r="E46" s="293"/>
      <c r="F46" s="293"/>
      <c r="G46" s="293"/>
      <c r="H46" s="293"/>
      <c r="I46" s="293"/>
      <c r="J46" s="293"/>
      <c r="K46" s="293"/>
      <c r="L46" s="293"/>
      <c r="M46" s="293"/>
      <c r="N46" s="293"/>
      <c r="O46" s="294"/>
      <c r="P46" s="126"/>
    </row>
    <row r="47" spans="1:16" s="142" customFormat="1" ht="15" customHeight="1">
      <c r="A47" s="148" t="s">
        <v>48</v>
      </c>
      <c r="B47" s="295" t="s">
        <v>144</v>
      </c>
      <c r="C47" s="296"/>
      <c r="D47" s="296"/>
      <c r="E47" s="296"/>
      <c r="F47" s="296"/>
      <c r="G47" s="296"/>
      <c r="H47" s="296"/>
      <c r="I47" s="296"/>
      <c r="J47" s="296"/>
      <c r="K47" s="296"/>
      <c r="L47" s="296"/>
      <c r="M47" s="296"/>
      <c r="N47" s="296"/>
      <c r="O47" s="297"/>
      <c r="P47" s="126"/>
    </row>
    <row r="48" spans="1:17" s="127" customFormat="1" ht="12" customHeight="1">
      <c r="A48" s="276" t="s">
        <v>344</v>
      </c>
      <c r="B48" s="277"/>
      <c r="C48" s="277"/>
      <c r="D48" s="173" t="s">
        <v>345</v>
      </c>
      <c r="E48" s="174"/>
      <c r="F48" s="174"/>
      <c r="G48" s="267"/>
      <c r="H48" s="173" t="s">
        <v>346</v>
      </c>
      <c r="I48" s="174"/>
      <c r="J48" s="174"/>
      <c r="K48" s="174"/>
      <c r="L48" s="174"/>
      <c r="M48" s="174"/>
      <c r="N48" s="174"/>
      <c r="O48" s="175"/>
      <c r="Q48" s="164"/>
    </row>
    <row r="49" spans="1:15" s="141" customFormat="1" ht="15.75">
      <c r="A49" s="268"/>
      <c r="B49" s="269"/>
      <c r="C49" s="269"/>
      <c r="D49" s="264"/>
      <c r="E49" s="265"/>
      <c r="F49" s="265"/>
      <c r="G49" s="265"/>
      <c r="H49" s="264"/>
      <c r="I49" s="265"/>
      <c r="J49" s="265"/>
      <c r="K49" s="265"/>
      <c r="L49" s="265"/>
      <c r="M49" s="265"/>
      <c r="N49" s="265"/>
      <c r="O49" s="266"/>
    </row>
    <row r="50" spans="1:20" s="127" customFormat="1" ht="12" customHeight="1">
      <c r="A50" s="284" t="s">
        <v>347</v>
      </c>
      <c r="B50" s="285"/>
      <c r="C50" s="285"/>
      <c r="D50" s="298" t="s">
        <v>348</v>
      </c>
      <c r="E50" s="299"/>
      <c r="F50" s="299"/>
      <c r="G50" s="300"/>
      <c r="H50" s="298" t="s">
        <v>349</v>
      </c>
      <c r="I50" s="299"/>
      <c r="J50" s="299"/>
      <c r="K50" s="299"/>
      <c r="L50" s="299"/>
      <c r="M50" s="299"/>
      <c r="N50" s="299"/>
      <c r="O50" s="301"/>
      <c r="T50" s="164"/>
    </row>
    <row r="51" spans="1:15" s="141" customFormat="1" ht="15.75">
      <c r="A51" s="302"/>
      <c r="B51" s="303"/>
      <c r="C51" s="303"/>
      <c r="D51" s="264"/>
      <c r="E51" s="265"/>
      <c r="F51" s="265"/>
      <c r="G51" s="265"/>
      <c r="H51" s="264"/>
      <c r="I51" s="265"/>
      <c r="J51" s="265"/>
      <c r="K51" s="265"/>
      <c r="L51" s="265"/>
      <c r="M51" s="265"/>
      <c r="N51" s="265"/>
      <c r="O51" s="266"/>
    </row>
    <row r="52" spans="1:15" s="142" customFormat="1" ht="15" customHeight="1">
      <c r="A52" s="148" t="s">
        <v>49</v>
      </c>
      <c r="B52" s="295" t="s">
        <v>145</v>
      </c>
      <c r="C52" s="296"/>
      <c r="D52" s="296"/>
      <c r="E52" s="296"/>
      <c r="F52" s="296"/>
      <c r="G52" s="296"/>
      <c r="H52" s="296"/>
      <c r="I52" s="296"/>
      <c r="J52" s="296"/>
      <c r="K52" s="296"/>
      <c r="L52" s="296"/>
      <c r="M52" s="296"/>
      <c r="N52" s="296"/>
      <c r="O52" s="297"/>
    </row>
    <row r="53" spans="1:15" s="127" customFormat="1" ht="12" customHeight="1">
      <c r="A53" s="276" t="s">
        <v>350</v>
      </c>
      <c r="B53" s="277"/>
      <c r="C53" s="277"/>
      <c r="D53" s="173" t="s">
        <v>351</v>
      </c>
      <c r="E53" s="174"/>
      <c r="F53" s="174"/>
      <c r="G53" s="267"/>
      <c r="H53" s="173" t="s">
        <v>352</v>
      </c>
      <c r="I53" s="174"/>
      <c r="J53" s="174"/>
      <c r="K53" s="174"/>
      <c r="L53" s="174"/>
      <c r="M53" s="174"/>
      <c r="N53" s="174"/>
      <c r="O53" s="175"/>
    </row>
    <row r="54" spans="1:15" s="142" customFormat="1" ht="15">
      <c r="A54" s="268"/>
      <c r="B54" s="269"/>
      <c r="C54" s="269"/>
      <c r="D54" s="264"/>
      <c r="E54" s="265"/>
      <c r="F54" s="265"/>
      <c r="G54" s="265"/>
      <c r="H54" s="264"/>
      <c r="I54" s="265"/>
      <c r="J54" s="265"/>
      <c r="K54" s="265"/>
      <c r="L54" s="265"/>
      <c r="M54" s="265"/>
      <c r="N54" s="265"/>
      <c r="O54" s="266"/>
    </row>
    <row r="55" spans="1:16" s="142" customFormat="1" ht="12" customHeight="1">
      <c r="A55" s="196" t="s">
        <v>353</v>
      </c>
      <c r="B55" s="197"/>
      <c r="C55" s="197"/>
      <c r="D55" s="179" t="s">
        <v>354</v>
      </c>
      <c r="E55" s="180"/>
      <c r="F55" s="180"/>
      <c r="G55" s="194"/>
      <c r="H55" s="179" t="s">
        <v>355</v>
      </c>
      <c r="I55" s="180"/>
      <c r="J55" s="180"/>
      <c r="K55" s="180"/>
      <c r="L55" s="180"/>
      <c r="M55" s="180"/>
      <c r="N55" s="180"/>
      <c r="O55" s="181"/>
      <c r="P55" s="126"/>
    </row>
    <row r="56" spans="1:16" s="142" customFormat="1" ht="15">
      <c r="A56" s="268"/>
      <c r="B56" s="269"/>
      <c r="C56" s="269"/>
      <c r="D56" s="264"/>
      <c r="E56" s="265"/>
      <c r="F56" s="265"/>
      <c r="G56" s="272"/>
      <c r="H56" s="264"/>
      <c r="I56" s="265"/>
      <c r="J56" s="265"/>
      <c r="K56" s="265"/>
      <c r="L56" s="265"/>
      <c r="M56" s="265"/>
      <c r="N56" s="265"/>
      <c r="O56" s="266"/>
      <c r="P56" s="126"/>
    </row>
    <row r="57" spans="1:16" s="142" customFormat="1" ht="12" customHeight="1">
      <c r="A57" s="196" t="s">
        <v>356</v>
      </c>
      <c r="B57" s="197"/>
      <c r="C57" s="197"/>
      <c r="D57" s="197" t="s">
        <v>7</v>
      </c>
      <c r="E57" s="197"/>
      <c r="F57" s="197"/>
      <c r="G57" s="197"/>
      <c r="H57" s="197" t="s">
        <v>357</v>
      </c>
      <c r="I57" s="197"/>
      <c r="J57" s="197" t="s">
        <v>358</v>
      </c>
      <c r="K57" s="197"/>
      <c r="L57" s="197" t="s">
        <v>359</v>
      </c>
      <c r="M57" s="197"/>
      <c r="N57" s="197"/>
      <c r="O57" s="278"/>
      <c r="P57" s="126"/>
    </row>
    <row r="58" spans="1:16" s="142" customFormat="1" ht="15">
      <c r="A58" s="268"/>
      <c r="B58" s="269"/>
      <c r="C58" s="269"/>
      <c r="D58" s="269"/>
      <c r="E58" s="269"/>
      <c r="F58" s="269"/>
      <c r="G58" s="269"/>
      <c r="H58" s="269"/>
      <c r="I58" s="269"/>
      <c r="J58" s="269"/>
      <c r="K58" s="269"/>
      <c r="L58" s="269"/>
      <c r="M58" s="269"/>
      <c r="N58" s="269"/>
      <c r="O58" s="304"/>
      <c r="P58" s="126"/>
    </row>
    <row r="59" spans="1:16" s="142" customFormat="1" ht="12" customHeight="1">
      <c r="A59" s="284" t="s">
        <v>360</v>
      </c>
      <c r="B59" s="285" t="s">
        <v>8</v>
      </c>
      <c r="C59" s="285"/>
      <c r="D59" s="285" t="s">
        <v>361</v>
      </c>
      <c r="E59" s="285"/>
      <c r="F59" s="285"/>
      <c r="G59" s="285"/>
      <c r="H59" s="197" t="s">
        <v>362</v>
      </c>
      <c r="I59" s="197"/>
      <c r="J59" s="197"/>
      <c r="K59" s="197"/>
      <c r="L59" s="197" t="s">
        <v>363</v>
      </c>
      <c r="M59" s="197"/>
      <c r="N59" s="197"/>
      <c r="O59" s="278"/>
      <c r="P59" s="126"/>
    </row>
    <row r="60" spans="1:16" s="142" customFormat="1" ht="15">
      <c r="A60" s="268"/>
      <c r="B60" s="269"/>
      <c r="C60" s="269"/>
      <c r="D60" s="269"/>
      <c r="E60" s="269"/>
      <c r="F60" s="269"/>
      <c r="G60" s="269"/>
      <c r="H60" s="269"/>
      <c r="I60" s="269"/>
      <c r="J60" s="269"/>
      <c r="K60" s="269"/>
      <c r="L60" s="269"/>
      <c r="M60" s="269"/>
      <c r="N60" s="269"/>
      <c r="O60" s="304"/>
      <c r="P60" s="126"/>
    </row>
    <row r="61" spans="1:16" s="142" customFormat="1" ht="12" customHeight="1">
      <c r="A61" s="196" t="s">
        <v>364</v>
      </c>
      <c r="B61" s="197"/>
      <c r="C61" s="197"/>
      <c r="D61" s="197"/>
      <c r="E61" s="197"/>
      <c r="F61" s="197"/>
      <c r="G61" s="197"/>
      <c r="H61" s="197" t="s">
        <v>365</v>
      </c>
      <c r="I61" s="197"/>
      <c r="J61" s="197"/>
      <c r="K61" s="197"/>
      <c r="L61" s="197"/>
      <c r="M61" s="197"/>
      <c r="N61" s="197"/>
      <c r="O61" s="278"/>
      <c r="P61" s="126"/>
    </row>
    <row r="62" spans="1:16" s="142" customFormat="1" ht="15">
      <c r="A62" s="292"/>
      <c r="B62" s="293"/>
      <c r="C62" s="293"/>
      <c r="D62" s="293"/>
      <c r="E62" s="293"/>
      <c r="F62" s="293"/>
      <c r="G62" s="293"/>
      <c r="H62" s="293"/>
      <c r="I62" s="293"/>
      <c r="J62" s="293"/>
      <c r="K62" s="293"/>
      <c r="L62" s="293"/>
      <c r="M62" s="293"/>
      <c r="N62" s="293"/>
      <c r="O62" s="294"/>
      <c r="P62" s="126"/>
    </row>
    <row r="63" spans="1:16" s="143" customFormat="1" ht="15" customHeight="1">
      <c r="A63" s="166" t="s">
        <v>50</v>
      </c>
      <c r="B63" s="305" t="s">
        <v>146</v>
      </c>
      <c r="C63" s="305"/>
      <c r="D63" s="305"/>
      <c r="E63" s="305"/>
      <c r="F63" s="305"/>
      <c r="G63" s="305"/>
      <c r="H63" s="305"/>
      <c r="I63" s="305"/>
      <c r="J63" s="305"/>
      <c r="K63" s="305"/>
      <c r="L63" s="305"/>
      <c r="M63" s="305"/>
      <c r="N63" s="305"/>
      <c r="O63" s="306"/>
      <c r="P63" s="126"/>
    </row>
    <row r="64" spans="1:16" s="127" customFormat="1" ht="12" customHeight="1">
      <c r="A64" s="276" t="s">
        <v>9</v>
      </c>
      <c r="B64" s="277"/>
      <c r="C64" s="277"/>
      <c r="D64" s="277" t="s">
        <v>10</v>
      </c>
      <c r="E64" s="277"/>
      <c r="F64" s="277"/>
      <c r="G64" s="277"/>
      <c r="H64" s="277"/>
      <c r="I64" s="277"/>
      <c r="J64" s="277"/>
      <c r="K64" s="277"/>
      <c r="L64" s="277" t="s">
        <v>366</v>
      </c>
      <c r="M64" s="277"/>
      <c r="N64" s="277"/>
      <c r="O64" s="307"/>
      <c r="P64" s="126"/>
    </row>
    <row r="65" spans="1:16" s="128" customFormat="1" ht="15.75">
      <c r="A65" s="268"/>
      <c r="B65" s="269"/>
      <c r="C65" s="269"/>
      <c r="D65" s="269"/>
      <c r="E65" s="269"/>
      <c r="F65" s="269"/>
      <c r="G65" s="269"/>
      <c r="H65" s="269"/>
      <c r="I65" s="269"/>
      <c r="J65" s="269"/>
      <c r="K65" s="269"/>
      <c r="L65" s="269"/>
      <c r="M65" s="269"/>
      <c r="N65" s="269"/>
      <c r="O65" s="304"/>
      <c r="P65" s="126"/>
    </row>
    <row r="66" spans="1:16" s="127" customFormat="1" ht="12" customHeight="1">
      <c r="A66" s="196" t="s">
        <v>367</v>
      </c>
      <c r="B66" s="197"/>
      <c r="C66" s="197"/>
      <c r="D66" s="197" t="s">
        <v>368</v>
      </c>
      <c r="E66" s="197"/>
      <c r="F66" s="197"/>
      <c r="G66" s="197"/>
      <c r="H66" s="197"/>
      <c r="I66" s="197"/>
      <c r="J66" s="197"/>
      <c r="K66" s="197"/>
      <c r="L66" s="197"/>
      <c r="M66" s="197"/>
      <c r="N66" s="197"/>
      <c r="O66" s="278"/>
      <c r="P66" s="126"/>
    </row>
    <row r="67" spans="1:16" s="128" customFormat="1" ht="15.75">
      <c r="A67" s="302"/>
      <c r="B67" s="303"/>
      <c r="C67" s="303"/>
      <c r="D67" s="303"/>
      <c r="E67" s="303"/>
      <c r="F67" s="303"/>
      <c r="G67" s="303"/>
      <c r="H67" s="303"/>
      <c r="I67" s="303"/>
      <c r="J67" s="303"/>
      <c r="K67" s="303"/>
      <c r="L67" s="303"/>
      <c r="M67" s="303"/>
      <c r="N67" s="303"/>
      <c r="O67" s="308"/>
      <c r="P67" s="126"/>
    </row>
    <row r="68" spans="1:16" ht="39" customHeight="1">
      <c r="A68" s="167" t="s">
        <v>51</v>
      </c>
      <c r="B68" s="309" t="s">
        <v>147</v>
      </c>
      <c r="C68" s="309"/>
      <c r="D68" s="309"/>
      <c r="E68" s="309"/>
      <c r="F68" s="309"/>
      <c r="G68" s="309"/>
      <c r="H68" s="309"/>
      <c r="I68" s="309"/>
      <c r="J68" s="309"/>
      <c r="K68" s="309"/>
      <c r="L68" s="309"/>
      <c r="M68" s="309"/>
      <c r="N68" s="309"/>
      <c r="O68" s="310"/>
      <c r="P68" s="126"/>
    </row>
    <row r="69" spans="1:16" s="142" customFormat="1" ht="12" customHeight="1">
      <c r="A69" s="311" t="s">
        <v>369</v>
      </c>
      <c r="B69" s="312"/>
      <c r="C69" s="312"/>
      <c r="D69" s="312"/>
      <c r="E69" s="312"/>
      <c r="F69" s="312"/>
      <c r="G69" s="312"/>
      <c r="H69" s="312"/>
      <c r="I69" s="312"/>
      <c r="J69" s="312"/>
      <c r="K69" s="312"/>
      <c r="L69" s="312"/>
      <c r="M69" s="312"/>
      <c r="N69" s="312"/>
      <c r="O69" s="313"/>
      <c r="P69" s="126"/>
    </row>
    <row r="70" spans="1:16" s="142" customFormat="1" ht="15">
      <c r="A70" s="279"/>
      <c r="B70" s="280"/>
      <c r="C70" s="280"/>
      <c r="D70" s="280"/>
      <c r="E70" s="280"/>
      <c r="F70" s="280"/>
      <c r="G70" s="280"/>
      <c r="H70" s="280"/>
      <c r="I70" s="280"/>
      <c r="J70" s="280"/>
      <c r="K70" s="280"/>
      <c r="L70" s="280"/>
      <c r="M70" s="280"/>
      <c r="N70" s="280"/>
      <c r="O70" s="281"/>
      <c r="P70" s="126"/>
    </row>
    <row r="71" spans="1:16" s="142" customFormat="1" ht="12" customHeight="1">
      <c r="A71" s="196" t="s">
        <v>410</v>
      </c>
      <c r="B71" s="197"/>
      <c r="C71" s="197"/>
      <c r="D71" s="179" t="s">
        <v>411</v>
      </c>
      <c r="E71" s="180"/>
      <c r="F71" s="180"/>
      <c r="G71" s="194"/>
      <c r="H71" s="179" t="s">
        <v>412</v>
      </c>
      <c r="I71" s="180"/>
      <c r="J71" s="180"/>
      <c r="K71" s="180"/>
      <c r="L71" s="180"/>
      <c r="M71" s="180"/>
      <c r="N71" s="180"/>
      <c r="O71" s="181"/>
      <c r="P71" s="126"/>
    </row>
    <row r="72" spans="1:16" s="142" customFormat="1" ht="15">
      <c r="A72" s="268"/>
      <c r="B72" s="269"/>
      <c r="C72" s="269"/>
      <c r="D72" s="264"/>
      <c r="E72" s="265"/>
      <c r="F72" s="265"/>
      <c r="G72" s="272"/>
      <c r="H72" s="264"/>
      <c r="I72" s="265"/>
      <c r="J72" s="265"/>
      <c r="K72" s="265"/>
      <c r="L72" s="265"/>
      <c r="M72" s="265"/>
      <c r="N72" s="265"/>
      <c r="O72" s="266"/>
      <c r="P72" s="126"/>
    </row>
    <row r="73" spans="1:16" s="142" customFormat="1" ht="12" customHeight="1">
      <c r="A73" s="314" t="s">
        <v>413</v>
      </c>
      <c r="B73" s="315"/>
      <c r="C73" s="315"/>
      <c r="D73" s="315" t="s">
        <v>7</v>
      </c>
      <c r="E73" s="315"/>
      <c r="F73" s="315"/>
      <c r="G73" s="315"/>
      <c r="H73" s="197" t="s">
        <v>414</v>
      </c>
      <c r="I73" s="197"/>
      <c r="J73" s="197" t="s">
        <v>415</v>
      </c>
      <c r="K73" s="197"/>
      <c r="L73" s="197" t="s">
        <v>416</v>
      </c>
      <c r="M73" s="197"/>
      <c r="N73" s="197"/>
      <c r="O73" s="278"/>
      <c r="P73" s="126"/>
    </row>
    <row r="74" spans="1:16" s="142" customFormat="1" ht="15">
      <c r="A74" s="268"/>
      <c r="B74" s="269"/>
      <c r="C74" s="269"/>
      <c r="D74" s="269"/>
      <c r="E74" s="269"/>
      <c r="F74" s="269"/>
      <c r="G74" s="269"/>
      <c r="H74" s="269"/>
      <c r="I74" s="269"/>
      <c r="J74" s="269"/>
      <c r="K74" s="269"/>
      <c r="L74" s="269"/>
      <c r="M74" s="269"/>
      <c r="N74" s="269"/>
      <c r="O74" s="304"/>
      <c r="P74" s="126"/>
    </row>
    <row r="75" spans="1:16" s="142" customFormat="1" ht="12" customHeight="1">
      <c r="A75" s="316" t="s">
        <v>417</v>
      </c>
      <c r="B75" s="317" t="s">
        <v>8</v>
      </c>
      <c r="C75" s="317"/>
      <c r="D75" s="317" t="s">
        <v>418</v>
      </c>
      <c r="E75" s="317"/>
      <c r="F75" s="317"/>
      <c r="G75" s="317"/>
      <c r="H75" s="315" t="s">
        <v>419</v>
      </c>
      <c r="I75" s="315"/>
      <c r="J75" s="315"/>
      <c r="K75" s="315"/>
      <c r="L75" s="315" t="s">
        <v>420</v>
      </c>
      <c r="M75" s="315"/>
      <c r="N75" s="315"/>
      <c r="O75" s="318"/>
      <c r="P75" s="126"/>
    </row>
    <row r="76" spans="1:16" s="142" customFormat="1" ht="15">
      <c r="A76" s="279"/>
      <c r="B76" s="280"/>
      <c r="C76" s="280"/>
      <c r="D76" s="280"/>
      <c r="E76" s="280"/>
      <c r="F76" s="280"/>
      <c r="G76" s="280"/>
      <c r="H76" s="280"/>
      <c r="I76" s="280"/>
      <c r="J76" s="280"/>
      <c r="K76" s="280"/>
      <c r="L76" s="280"/>
      <c r="M76" s="280"/>
      <c r="N76" s="280"/>
      <c r="O76" s="281"/>
      <c r="P76" s="126"/>
    </row>
    <row r="77" spans="1:15" s="142" customFormat="1" ht="12" customHeight="1">
      <c r="A77" s="314" t="s">
        <v>421</v>
      </c>
      <c r="B77" s="315"/>
      <c r="C77" s="315"/>
      <c r="D77" s="315"/>
      <c r="E77" s="315"/>
      <c r="F77" s="315"/>
      <c r="G77" s="315"/>
      <c r="H77" s="315" t="s">
        <v>422</v>
      </c>
      <c r="I77" s="315"/>
      <c r="J77" s="315"/>
      <c r="K77" s="315"/>
      <c r="L77" s="315"/>
      <c r="M77" s="315"/>
      <c r="N77" s="315"/>
      <c r="O77" s="318"/>
    </row>
    <row r="78" spans="1:16" s="142" customFormat="1" ht="15">
      <c r="A78" s="319"/>
      <c r="B78" s="320"/>
      <c r="C78" s="320"/>
      <c r="D78" s="320"/>
      <c r="E78" s="320"/>
      <c r="F78" s="320"/>
      <c r="G78" s="320"/>
      <c r="H78" s="320"/>
      <c r="I78" s="320"/>
      <c r="J78" s="320"/>
      <c r="K78" s="320"/>
      <c r="L78" s="320"/>
      <c r="M78" s="320"/>
      <c r="N78" s="320"/>
      <c r="O78" s="321"/>
      <c r="P78" s="126"/>
    </row>
    <row r="79" spans="1:16" s="142" customFormat="1" ht="19.5" customHeight="1">
      <c r="A79" s="148" t="s">
        <v>151</v>
      </c>
      <c r="B79" s="305" t="s">
        <v>148</v>
      </c>
      <c r="C79" s="305"/>
      <c r="D79" s="305"/>
      <c r="E79" s="305"/>
      <c r="F79" s="305"/>
      <c r="G79" s="305"/>
      <c r="H79" s="305"/>
      <c r="I79" s="305"/>
      <c r="J79" s="305"/>
      <c r="K79" s="305"/>
      <c r="L79" s="305"/>
      <c r="M79" s="305"/>
      <c r="N79" s="305"/>
      <c r="O79" s="306"/>
      <c r="P79" s="126"/>
    </row>
    <row r="80" spans="1:16" s="142" customFormat="1" ht="18" customHeight="1">
      <c r="A80" s="159" t="s">
        <v>44</v>
      </c>
      <c r="B80" s="322" t="s">
        <v>149</v>
      </c>
      <c r="C80" s="322"/>
      <c r="D80" s="322"/>
      <c r="E80" s="322"/>
      <c r="F80" s="322"/>
      <c r="G80" s="322"/>
      <c r="H80" s="322"/>
      <c r="I80" s="322"/>
      <c r="J80" s="322"/>
      <c r="K80" s="322"/>
      <c r="L80" s="322"/>
      <c r="M80" s="322"/>
      <c r="N80" s="322"/>
      <c r="O80" s="323"/>
      <c r="P80" s="126"/>
    </row>
    <row r="81" spans="1:15" ht="15">
      <c r="A81" s="89" t="s">
        <v>11</v>
      </c>
      <c r="B81" s="324" t="s">
        <v>12</v>
      </c>
      <c r="C81" s="325"/>
      <c r="D81" s="325"/>
      <c r="E81" s="325"/>
      <c r="F81" s="325"/>
      <c r="G81" s="325"/>
      <c r="H81" s="325"/>
      <c r="I81" s="325"/>
      <c r="J81" s="326"/>
      <c r="K81" s="325" t="s">
        <v>13</v>
      </c>
      <c r="L81" s="325"/>
      <c r="M81" s="325"/>
      <c r="N81" s="325"/>
      <c r="O81" s="326"/>
    </row>
    <row r="82" spans="1:15" ht="15">
      <c r="A82" s="108"/>
      <c r="B82" s="327"/>
      <c r="C82" s="327"/>
      <c r="D82" s="327"/>
      <c r="E82" s="327"/>
      <c r="F82" s="327"/>
      <c r="G82" s="327"/>
      <c r="H82" s="327"/>
      <c r="I82" s="327"/>
      <c r="J82" s="328"/>
      <c r="K82" s="329">
        <v>0</v>
      </c>
      <c r="L82" s="329"/>
      <c r="M82" s="329"/>
      <c r="N82" s="329"/>
      <c r="O82" s="330"/>
    </row>
    <row r="83" spans="1:15" ht="15">
      <c r="A83" s="108"/>
      <c r="B83" s="327"/>
      <c r="C83" s="327"/>
      <c r="D83" s="327"/>
      <c r="E83" s="327"/>
      <c r="F83" s="327"/>
      <c r="G83" s="327"/>
      <c r="H83" s="327"/>
      <c r="I83" s="327"/>
      <c r="J83" s="328"/>
      <c r="K83" s="329">
        <v>0</v>
      </c>
      <c r="L83" s="329"/>
      <c r="M83" s="329"/>
      <c r="N83" s="329"/>
      <c r="O83" s="330"/>
    </row>
    <row r="84" spans="1:15" ht="15">
      <c r="A84" s="108"/>
      <c r="B84" s="331"/>
      <c r="C84" s="327"/>
      <c r="D84" s="327"/>
      <c r="E84" s="327"/>
      <c r="F84" s="327"/>
      <c r="G84" s="327"/>
      <c r="H84" s="327"/>
      <c r="I84" s="327"/>
      <c r="J84" s="328"/>
      <c r="K84" s="332">
        <v>0</v>
      </c>
      <c r="L84" s="329"/>
      <c r="M84" s="329"/>
      <c r="N84" s="329"/>
      <c r="O84" s="330"/>
    </row>
    <row r="85" spans="1:15" ht="15">
      <c r="A85" s="333" t="s">
        <v>14</v>
      </c>
      <c r="B85" s="334"/>
      <c r="C85" s="334"/>
      <c r="D85" s="334"/>
      <c r="E85" s="334"/>
      <c r="F85" s="334"/>
      <c r="G85" s="334"/>
      <c r="H85" s="334"/>
      <c r="I85" s="334"/>
      <c r="J85" s="335"/>
      <c r="K85" s="336">
        <f>SUM(K82:O84)</f>
        <v>0</v>
      </c>
      <c r="L85" s="337"/>
      <c r="M85" s="337"/>
      <c r="N85" s="337"/>
      <c r="O85" s="338"/>
    </row>
    <row r="86" spans="1:16" s="144" customFormat="1" ht="15.75" customHeight="1">
      <c r="A86" s="91" t="s">
        <v>45</v>
      </c>
      <c r="B86" s="339" t="s">
        <v>150</v>
      </c>
      <c r="C86" s="339"/>
      <c r="D86" s="339"/>
      <c r="E86" s="339"/>
      <c r="F86" s="339"/>
      <c r="G86" s="339"/>
      <c r="H86" s="339"/>
      <c r="I86" s="339"/>
      <c r="J86" s="340"/>
      <c r="K86" s="341">
        <f>100000-K85</f>
        <v>100000</v>
      </c>
      <c r="L86" s="342"/>
      <c r="M86" s="342"/>
      <c r="N86" s="342"/>
      <c r="O86" s="343"/>
      <c r="P86" s="14"/>
    </row>
    <row r="87" spans="1:16" s="143" customFormat="1" ht="19.5" customHeight="1">
      <c r="A87" s="109" t="s">
        <v>156</v>
      </c>
      <c r="B87" s="344" t="s">
        <v>152</v>
      </c>
      <c r="C87" s="344"/>
      <c r="D87" s="344"/>
      <c r="E87" s="344"/>
      <c r="F87" s="344"/>
      <c r="G87" s="344"/>
      <c r="H87" s="344"/>
      <c r="I87" s="344"/>
      <c r="J87" s="344"/>
      <c r="K87" s="344"/>
      <c r="L87" s="344"/>
      <c r="M87" s="344"/>
      <c r="N87" s="344"/>
      <c r="O87" s="345"/>
      <c r="P87" s="15"/>
    </row>
    <row r="88" spans="1:16" s="143" customFormat="1" ht="17.25" customHeight="1">
      <c r="A88" s="160" t="s">
        <v>44</v>
      </c>
      <c r="B88" s="346" t="s">
        <v>153</v>
      </c>
      <c r="C88" s="346"/>
      <c r="D88" s="346"/>
      <c r="E88" s="346"/>
      <c r="F88" s="346"/>
      <c r="G88" s="346"/>
      <c r="H88" s="346"/>
      <c r="I88" s="346"/>
      <c r="J88" s="346"/>
      <c r="K88" s="346"/>
      <c r="L88" s="346"/>
      <c r="M88" s="346"/>
      <c r="N88" s="346"/>
      <c r="O88" s="347"/>
      <c r="P88" s="15"/>
    </row>
    <row r="89" spans="1:15" ht="25.5" customHeight="1">
      <c r="A89" s="88" t="s">
        <v>11</v>
      </c>
      <c r="B89" s="348" t="s">
        <v>15</v>
      </c>
      <c r="C89" s="348"/>
      <c r="D89" s="348"/>
      <c r="E89" s="348"/>
      <c r="F89" s="348"/>
      <c r="G89" s="348"/>
      <c r="H89" s="348"/>
      <c r="I89" s="348"/>
      <c r="J89" s="348" t="s">
        <v>16</v>
      </c>
      <c r="K89" s="348"/>
      <c r="L89" s="348"/>
      <c r="M89" s="348" t="s">
        <v>17</v>
      </c>
      <c r="N89" s="348"/>
      <c r="O89" s="348"/>
    </row>
    <row r="90" spans="1:15" ht="20.25" customHeight="1">
      <c r="A90" s="18" t="s">
        <v>87</v>
      </c>
      <c r="B90" s="349" t="s">
        <v>19</v>
      </c>
      <c r="C90" s="349"/>
      <c r="D90" s="349"/>
      <c r="E90" s="349"/>
      <c r="F90" s="349"/>
      <c r="G90" s="349"/>
      <c r="H90" s="349"/>
      <c r="I90" s="349"/>
      <c r="J90" s="350">
        <f>'Zakres R-F'!$H$226+'Zakres R-F'!$I$226</f>
        <v>0</v>
      </c>
      <c r="K90" s="351"/>
      <c r="L90" s="351"/>
      <c r="M90" s="350">
        <f>J90</f>
        <v>0</v>
      </c>
      <c r="N90" s="351"/>
      <c r="O90" s="351"/>
    </row>
    <row r="91" spans="1:17" ht="20.25" customHeight="1">
      <c r="A91" s="18" t="s">
        <v>86</v>
      </c>
      <c r="B91" s="349" t="s">
        <v>21</v>
      </c>
      <c r="C91" s="349"/>
      <c r="D91" s="349"/>
      <c r="E91" s="349"/>
      <c r="F91" s="349"/>
      <c r="G91" s="349"/>
      <c r="H91" s="349"/>
      <c r="I91" s="349"/>
      <c r="J91" s="350">
        <f>'Zakres R-F'!$J$226</f>
        <v>0</v>
      </c>
      <c r="K91" s="351"/>
      <c r="L91" s="351"/>
      <c r="M91" s="350">
        <f>J91</f>
        <v>0</v>
      </c>
      <c r="N91" s="351"/>
      <c r="O91" s="351"/>
      <c r="Q91" s="145"/>
    </row>
    <row r="92" spans="1:15" ht="20.25" customHeight="1">
      <c r="A92" s="110" t="s">
        <v>370</v>
      </c>
      <c r="B92" s="111"/>
      <c r="C92" s="349" t="s">
        <v>22</v>
      </c>
      <c r="D92" s="349"/>
      <c r="E92" s="349"/>
      <c r="F92" s="349"/>
      <c r="G92" s="349"/>
      <c r="H92" s="349"/>
      <c r="I92" s="349"/>
      <c r="J92" s="352"/>
      <c r="K92" s="353"/>
      <c r="L92" s="353"/>
      <c r="M92" s="350">
        <f>J92</f>
        <v>0</v>
      </c>
      <c r="N92" s="350"/>
      <c r="O92" s="350"/>
    </row>
    <row r="93" spans="1:15" ht="20.25" customHeight="1">
      <c r="A93" s="110" t="s">
        <v>371</v>
      </c>
      <c r="B93" s="111"/>
      <c r="C93" s="349" t="s">
        <v>23</v>
      </c>
      <c r="D93" s="349"/>
      <c r="E93" s="349"/>
      <c r="F93" s="349"/>
      <c r="G93" s="349"/>
      <c r="H93" s="349"/>
      <c r="I93" s="349"/>
      <c r="J93" s="352"/>
      <c r="K93" s="353"/>
      <c r="L93" s="353"/>
      <c r="M93" s="350">
        <f>J93</f>
        <v>0</v>
      </c>
      <c r="N93" s="350"/>
      <c r="O93" s="350"/>
    </row>
    <row r="94" spans="1:15" ht="20.25" customHeight="1">
      <c r="A94" s="18" t="s">
        <v>88</v>
      </c>
      <c r="B94" s="349" t="s">
        <v>25</v>
      </c>
      <c r="C94" s="349"/>
      <c r="D94" s="349"/>
      <c r="E94" s="349"/>
      <c r="F94" s="349"/>
      <c r="G94" s="349"/>
      <c r="H94" s="349"/>
      <c r="I94" s="349"/>
      <c r="J94" s="352">
        <v>0</v>
      </c>
      <c r="K94" s="353"/>
      <c r="L94" s="353"/>
      <c r="M94" s="354"/>
      <c r="N94" s="354"/>
      <c r="O94" s="354"/>
    </row>
    <row r="95" spans="1:15" ht="20.25" customHeight="1">
      <c r="A95" s="18" t="s">
        <v>167</v>
      </c>
      <c r="B95" s="349" t="s">
        <v>372</v>
      </c>
      <c r="C95" s="349"/>
      <c r="D95" s="349"/>
      <c r="E95" s="349"/>
      <c r="F95" s="349"/>
      <c r="G95" s="349"/>
      <c r="H95" s="349"/>
      <c r="I95" s="349"/>
      <c r="J95" s="350">
        <f>J90+J91+J94</f>
        <v>0</v>
      </c>
      <c r="K95" s="351"/>
      <c r="L95" s="351"/>
      <c r="M95" s="350">
        <f>M90+M91</f>
        <v>0</v>
      </c>
      <c r="N95" s="351"/>
      <c r="O95" s="351"/>
    </row>
    <row r="96" spans="1:16" s="143" customFormat="1" ht="18" customHeight="1">
      <c r="A96" s="90" t="s">
        <v>45</v>
      </c>
      <c r="B96" s="170" t="s">
        <v>154</v>
      </c>
      <c r="C96" s="355"/>
      <c r="D96" s="355"/>
      <c r="E96" s="355"/>
      <c r="F96" s="355"/>
      <c r="G96" s="355"/>
      <c r="H96" s="355"/>
      <c r="I96" s="355"/>
      <c r="J96" s="355"/>
      <c r="K96" s="355"/>
      <c r="L96" s="355"/>
      <c r="M96" s="376" t="e">
        <f>'Zakres R-F'!$H$227</f>
        <v>#DIV/0!</v>
      </c>
      <c r="N96" s="377"/>
      <c r="O96" s="378"/>
      <c r="P96" s="15"/>
    </row>
    <row r="97" spans="1:16" s="143" customFormat="1" ht="18" customHeight="1">
      <c r="A97" s="90" t="s">
        <v>46</v>
      </c>
      <c r="B97" s="170" t="s">
        <v>155</v>
      </c>
      <c r="C97" s="355"/>
      <c r="D97" s="355"/>
      <c r="E97" s="355"/>
      <c r="F97" s="355"/>
      <c r="G97" s="355"/>
      <c r="H97" s="355"/>
      <c r="I97" s="355"/>
      <c r="J97" s="355"/>
      <c r="K97" s="355"/>
      <c r="L97" s="355"/>
      <c r="M97" s="356">
        <f>'Zakres R-F'!$H$226</f>
        <v>0</v>
      </c>
      <c r="N97" s="356"/>
      <c r="O97" s="356"/>
      <c r="P97" s="15"/>
    </row>
    <row r="98" spans="1:16" s="143" customFormat="1" ht="20.25" customHeight="1">
      <c r="A98" s="133" t="s">
        <v>373</v>
      </c>
      <c r="B98" s="357" t="s">
        <v>157</v>
      </c>
      <c r="C98" s="358"/>
      <c r="D98" s="358"/>
      <c r="E98" s="358"/>
      <c r="F98" s="358"/>
      <c r="G98" s="358"/>
      <c r="H98" s="358"/>
      <c r="I98" s="358"/>
      <c r="J98" s="358"/>
      <c r="K98" s="358"/>
      <c r="L98" s="358"/>
      <c r="M98" s="358"/>
      <c r="N98" s="358"/>
      <c r="O98" s="358"/>
      <c r="P98" s="15"/>
    </row>
    <row r="99" spans="1:16" s="144" customFormat="1" ht="18" customHeight="1">
      <c r="A99" s="107" t="s">
        <v>44</v>
      </c>
      <c r="B99" s="359" t="s">
        <v>158</v>
      </c>
      <c r="C99" s="360"/>
      <c r="D99" s="360"/>
      <c r="E99" s="360"/>
      <c r="F99" s="360"/>
      <c r="G99" s="360"/>
      <c r="H99" s="360"/>
      <c r="I99" s="360"/>
      <c r="J99" s="360"/>
      <c r="K99" s="360"/>
      <c r="L99" s="360"/>
      <c r="M99" s="360"/>
      <c r="N99" s="360"/>
      <c r="O99" s="360"/>
      <c r="P99" s="14"/>
    </row>
    <row r="100" spans="1:16" s="144" customFormat="1" ht="28.5" customHeight="1">
      <c r="A100" s="361"/>
      <c r="B100" s="361"/>
      <c r="C100" s="361"/>
      <c r="D100" s="361"/>
      <c r="E100" s="361"/>
      <c r="F100" s="361"/>
      <c r="G100" s="361"/>
      <c r="H100" s="361"/>
      <c r="I100" s="361"/>
      <c r="J100" s="361"/>
      <c r="K100" s="361"/>
      <c r="L100" s="361"/>
      <c r="M100" s="361"/>
      <c r="N100" s="361"/>
      <c r="O100" s="361"/>
      <c r="P100" s="14"/>
    </row>
    <row r="101" spans="1:16" s="144" customFormat="1" ht="18" customHeight="1">
      <c r="A101" s="107" t="s">
        <v>45</v>
      </c>
      <c r="B101" s="172" t="s">
        <v>159</v>
      </c>
      <c r="C101" s="362"/>
      <c r="D101" s="362"/>
      <c r="E101" s="362"/>
      <c r="F101" s="362"/>
      <c r="G101" s="362"/>
      <c r="H101" s="362"/>
      <c r="I101" s="362"/>
      <c r="J101" s="362"/>
      <c r="K101" s="362"/>
      <c r="L101" s="362"/>
      <c r="M101" s="362"/>
      <c r="N101" s="362"/>
      <c r="O101" s="362"/>
      <c r="P101" s="14"/>
    </row>
    <row r="102" spans="1:16" s="144" customFormat="1" ht="27.75" customHeight="1">
      <c r="A102" s="361"/>
      <c r="B102" s="361"/>
      <c r="C102" s="361"/>
      <c r="D102" s="361"/>
      <c r="E102" s="361"/>
      <c r="F102" s="361"/>
      <c r="G102" s="361"/>
      <c r="H102" s="361"/>
      <c r="I102" s="361"/>
      <c r="J102" s="361"/>
      <c r="K102" s="361"/>
      <c r="L102" s="361"/>
      <c r="M102" s="361"/>
      <c r="N102" s="361"/>
      <c r="O102" s="361"/>
      <c r="P102" s="14"/>
    </row>
    <row r="103" spans="1:16" s="144" customFormat="1" ht="18" customHeight="1">
      <c r="A103" s="91" t="s">
        <v>46</v>
      </c>
      <c r="B103" s="340" t="s">
        <v>160</v>
      </c>
      <c r="C103" s="363"/>
      <c r="D103" s="363"/>
      <c r="E103" s="363"/>
      <c r="F103" s="363"/>
      <c r="G103" s="363"/>
      <c r="H103" s="363"/>
      <c r="I103" s="363"/>
      <c r="J103" s="363"/>
      <c r="K103" s="363"/>
      <c r="L103" s="363"/>
      <c r="M103" s="363"/>
      <c r="N103" s="363"/>
      <c r="O103" s="363"/>
      <c r="P103" s="14"/>
    </row>
    <row r="104" spans="1:16" s="144" customFormat="1" ht="26.25" customHeight="1">
      <c r="A104" s="112"/>
      <c r="B104" s="364" t="s">
        <v>27</v>
      </c>
      <c r="C104" s="365"/>
      <c r="D104" s="365"/>
      <c r="E104" s="365"/>
      <c r="F104" s="365"/>
      <c r="G104" s="365"/>
      <c r="H104" s="365"/>
      <c r="I104" s="365"/>
      <c r="J104" s="365"/>
      <c r="K104" s="365"/>
      <c r="L104" s="365"/>
      <c r="M104" s="365"/>
      <c r="N104" s="365"/>
      <c r="O104" s="365"/>
      <c r="P104" s="14"/>
    </row>
    <row r="105" spans="1:29" s="144" customFormat="1" ht="30.75" customHeight="1">
      <c r="A105" s="361"/>
      <c r="B105" s="361"/>
      <c r="C105" s="361"/>
      <c r="D105" s="361"/>
      <c r="E105" s="361"/>
      <c r="F105" s="361"/>
      <c r="G105" s="361"/>
      <c r="H105" s="361"/>
      <c r="I105" s="361"/>
      <c r="J105" s="361"/>
      <c r="K105" s="361"/>
      <c r="L105" s="361"/>
      <c r="M105" s="361"/>
      <c r="N105" s="361"/>
      <c r="O105" s="361"/>
      <c r="P105" s="14"/>
      <c r="AC105" s="151"/>
    </row>
    <row r="106" spans="1:16" s="144" customFormat="1" ht="18" customHeight="1">
      <c r="A106" s="154" t="s">
        <v>408</v>
      </c>
      <c r="B106" s="171" t="s">
        <v>409</v>
      </c>
      <c r="C106" s="171"/>
      <c r="D106" s="171"/>
      <c r="E106" s="171"/>
      <c r="F106" s="171"/>
      <c r="G106" s="171"/>
      <c r="H106" s="171"/>
      <c r="I106" s="171"/>
      <c r="J106" s="171"/>
      <c r="K106" s="171"/>
      <c r="L106" s="171"/>
      <c r="M106" s="171"/>
      <c r="N106" s="171"/>
      <c r="O106" s="172"/>
      <c r="P106" s="14"/>
    </row>
    <row r="107" spans="1:16" s="144" customFormat="1" ht="18" customHeight="1">
      <c r="A107" s="366"/>
      <c r="B107" s="367"/>
      <c r="C107" s="367"/>
      <c r="D107" s="367"/>
      <c r="E107" s="367"/>
      <c r="F107" s="367"/>
      <c r="G107" s="367"/>
      <c r="H107" s="367"/>
      <c r="I107" s="367"/>
      <c r="J107" s="367"/>
      <c r="K107" s="367"/>
      <c r="L107" s="367"/>
      <c r="M107" s="367"/>
      <c r="N107" s="367"/>
      <c r="O107" s="368"/>
      <c r="P107" s="14"/>
    </row>
    <row r="108" spans="1:16" s="144" customFormat="1" ht="13.5" customHeight="1">
      <c r="A108" s="366"/>
      <c r="B108" s="367"/>
      <c r="C108" s="367"/>
      <c r="D108" s="367"/>
      <c r="E108" s="367"/>
      <c r="F108" s="367"/>
      <c r="G108" s="367"/>
      <c r="H108" s="367"/>
      <c r="I108" s="367"/>
      <c r="J108" s="367"/>
      <c r="K108" s="367"/>
      <c r="L108" s="367"/>
      <c r="M108" s="367"/>
      <c r="N108" s="367"/>
      <c r="O108" s="368"/>
      <c r="P108" s="14"/>
    </row>
    <row r="109" spans="1:16" s="144" customFormat="1" ht="18" customHeight="1">
      <c r="A109" s="366"/>
      <c r="B109" s="367"/>
      <c r="C109" s="367"/>
      <c r="D109" s="367"/>
      <c r="E109" s="367"/>
      <c r="F109" s="367"/>
      <c r="G109" s="367"/>
      <c r="H109" s="367"/>
      <c r="I109" s="367"/>
      <c r="J109" s="367"/>
      <c r="K109" s="367"/>
      <c r="L109" s="367"/>
      <c r="M109" s="367"/>
      <c r="N109" s="367"/>
      <c r="O109" s="368"/>
      <c r="P109" s="14"/>
    </row>
    <row r="110" spans="1:16" s="144" customFormat="1" ht="18" customHeight="1">
      <c r="A110" s="366"/>
      <c r="B110" s="367"/>
      <c r="C110" s="367"/>
      <c r="D110" s="367"/>
      <c r="E110" s="367"/>
      <c r="F110" s="367"/>
      <c r="G110" s="367"/>
      <c r="H110" s="367"/>
      <c r="I110" s="367"/>
      <c r="J110" s="367"/>
      <c r="K110" s="367"/>
      <c r="L110" s="367"/>
      <c r="M110" s="367"/>
      <c r="N110" s="367"/>
      <c r="O110" s="368"/>
      <c r="P110" s="14"/>
    </row>
    <row r="111" spans="1:16" s="144" customFormat="1" ht="18" customHeight="1">
      <c r="A111" s="366"/>
      <c r="B111" s="367"/>
      <c r="C111" s="367"/>
      <c r="D111" s="367"/>
      <c r="E111" s="367"/>
      <c r="F111" s="367"/>
      <c r="G111" s="367"/>
      <c r="H111" s="367"/>
      <c r="I111" s="367"/>
      <c r="J111" s="367"/>
      <c r="K111" s="367"/>
      <c r="L111" s="367"/>
      <c r="M111" s="367"/>
      <c r="N111" s="367"/>
      <c r="O111" s="368"/>
      <c r="P111" s="14"/>
    </row>
    <row r="112" spans="1:16" s="144" customFormat="1" ht="18" customHeight="1">
      <c r="A112" s="366"/>
      <c r="B112" s="367"/>
      <c r="C112" s="367"/>
      <c r="D112" s="367"/>
      <c r="E112" s="367"/>
      <c r="F112" s="367"/>
      <c r="G112" s="367"/>
      <c r="H112" s="367"/>
      <c r="I112" s="367"/>
      <c r="J112" s="367"/>
      <c r="K112" s="367"/>
      <c r="L112" s="367"/>
      <c r="M112" s="367"/>
      <c r="N112" s="367"/>
      <c r="O112" s="368"/>
      <c r="P112" s="14"/>
    </row>
    <row r="113" spans="1:16" s="144" customFormat="1" ht="18" customHeight="1">
      <c r="A113" s="366"/>
      <c r="B113" s="367"/>
      <c r="C113" s="367"/>
      <c r="D113" s="367"/>
      <c r="E113" s="367"/>
      <c r="F113" s="367"/>
      <c r="G113" s="367"/>
      <c r="H113" s="367"/>
      <c r="I113" s="367"/>
      <c r="J113" s="367"/>
      <c r="K113" s="367"/>
      <c r="L113" s="367"/>
      <c r="M113" s="367"/>
      <c r="N113" s="367"/>
      <c r="O113" s="368"/>
      <c r="P113" s="14"/>
    </row>
    <row r="114" spans="1:16" s="144" customFormat="1" ht="18" customHeight="1">
      <c r="A114" s="369"/>
      <c r="B114" s="370"/>
      <c r="C114" s="370"/>
      <c r="D114" s="370"/>
      <c r="E114" s="370"/>
      <c r="F114" s="370"/>
      <c r="G114" s="370"/>
      <c r="H114" s="370"/>
      <c r="I114" s="370"/>
      <c r="J114" s="370"/>
      <c r="K114" s="370"/>
      <c r="L114" s="370"/>
      <c r="M114" s="370"/>
      <c r="N114" s="370"/>
      <c r="O114" s="371"/>
      <c r="P114" s="14"/>
    </row>
    <row r="115" spans="1:15" ht="17.25" customHeight="1">
      <c r="A115" s="106" t="s">
        <v>394</v>
      </c>
      <c r="B115" s="169" t="s">
        <v>395</v>
      </c>
      <c r="C115" s="169"/>
      <c r="D115" s="169"/>
      <c r="E115" s="169"/>
      <c r="F115" s="169"/>
      <c r="G115" s="169"/>
      <c r="H115" s="169"/>
      <c r="I115" s="169"/>
      <c r="J115" s="169"/>
      <c r="K115" s="169"/>
      <c r="L115" s="169"/>
      <c r="M115" s="169"/>
      <c r="N115" s="169"/>
      <c r="O115" s="170"/>
    </row>
    <row r="116" spans="1:15" ht="15">
      <c r="A116" s="348" t="s">
        <v>11</v>
      </c>
      <c r="B116" s="348" t="s">
        <v>28</v>
      </c>
      <c r="C116" s="348"/>
      <c r="D116" s="348"/>
      <c r="E116" s="348"/>
      <c r="F116" s="348" t="s">
        <v>29</v>
      </c>
      <c r="G116" s="348"/>
      <c r="H116" s="348"/>
      <c r="I116" s="348"/>
      <c r="J116" s="348"/>
      <c r="K116" s="348"/>
      <c r="L116" s="348"/>
      <c r="M116" s="348"/>
      <c r="N116" s="348"/>
      <c r="O116" s="348"/>
    </row>
    <row r="117" spans="1:15" ht="25.5" customHeight="1">
      <c r="A117" s="348"/>
      <c r="B117" s="348"/>
      <c r="C117" s="348"/>
      <c r="D117" s="348"/>
      <c r="E117" s="348"/>
      <c r="F117" s="372" t="s">
        <v>30</v>
      </c>
      <c r="G117" s="372"/>
      <c r="H117" s="372"/>
      <c r="I117" s="372"/>
      <c r="J117" s="372"/>
      <c r="K117" s="372"/>
      <c r="L117" s="372"/>
      <c r="M117" s="372"/>
      <c r="N117" s="372"/>
      <c r="O117" s="372"/>
    </row>
    <row r="118" spans="1:15" ht="15">
      <c r="A118" s="115"/>
      <c r="B118" s="373"/>
      <c r="C118" s="373"/>
      <c r="D118" s="373"/>
      <c r="E118" s="373"/>
      <c r="F118" s="373"/>
      <c r="G118" s="373"/>
      <c r="H118" s="373"/>
      <c r="I118" s="373"/>
      <c r="J118" s="373"/>
      <c r="K118" s="373"/>
      <c r="L118" s="373"/>
      <c r="M118" s="373"/>
      <c r="N118" s="373"/>
      <c r="O118" s="373"/>
    </row>
    <row r="119" spans="1:15" ht="15">
      <c r="A119" s="115"/>
      <c r="B119" s="374"/>
      <c r="C119" s="374"/>
      <c r="D119" s="374"/>
      <c r="E119" s="374"/>
      <c r="F119" s="373"/>
      <c r="G119" s="373"/>
      <c r="H119" s="373"/>
      <c r="I119" s="373"/>
      <c r="J119" s="373"/>
      <c r="K119" s="373"/>
      <c r="L119" s="373"/>
      <c r="M119" s="373"/>
      <c r="N119" s="373"/>
      <c r="O119" s="373"/>
    </row>
    <row r="120" spans="1:15" ht="15" hidden="1">
      <c r="A120" s="115"/>
      <c r="B120" s="374"/>
      <c r="C120" s="374"/>
      <c r="D120" s="374"/>
      <c r="E120" s="374"/>
      <c r="F120" s="373"/>
      <c r="G120" s="373"/>
      <c r="H120" s="373"/>
      <c r="I120" s="373"/>
      <c r="J120" s="373"/>
      <c r="K120" s="373"/>
      <c r="L120" s="373"/>
      <c r="M120" s="373"/>
      <c r="N120" s="373"/>
      <c r="O120" s="373"/>
    </row>
    <row r="121" spans="1:15" ht="15" hidden="1">
      <c r="A121" s="115"/>
      <c r="B121" s="374"/>
      <c r="C121" s="374"/>
      <c r="D121" s="374"/>
      <c r="E121" s="374"/>
      <c r="F121" s="373"/>
      <c r="G121" s="373"/>
      <c r="H121" s="373"/>
      <c r="I121" s="373"/>
      <c r="J121" s="373"/>
      <c r="K121" s="373"/>
      <c r="L121" s="373"/>
      <c r="M121" s="373"/>
      <c r="N121" s="373"/>
      <c r="O121" s="373"/>
    </row>
    <row r="122" spans="1:15" ht="15" hidden="1">
      <c r="A122" s="115"/>
      <c r="B122" s="374"/>
      <c r="C122" s="374"/>
      <c r="D122" s="374"/>
      <c r="E122" s="374"/>
      <c r="F122" s="373"/>
      <c r="G122" s="373"/>
      <c r="H122" s="373"/>
      <c r="I122" s="373"/>
      <c r="J122" s="373"/>
      <c r="K122" s="373"/>
      <c r="L122" s="373"/>
      <c r="M122" s="373"/>
      <c r="N122" s="373"/>
      <c r="O122" s="373"/>
    </row>
    <row r="123" spans="1:15" ht="15" hidden="1">
      <c r="A123" s="115"/>
      <c r="B123" s="374"/>
      <c r="C123" s="374"/>
      <c r="D123" s="374"/>
      <c r="E123" s="374"/>
      <c r="F123" s="373"/>
      <c r="G123" s="373"/>
      <c r="H123" s="373"/>
      <c r="I123" s="373"/>
      <c r="J123" s="373"/>
      <c r="K123" s="373"/>
      <c r="L123" s="373"/>
      <c r="M123" s="373"/>
      <c r="N123" s="373"/>
      <c r="O123" s="373"/>
    </row>
    <row r="124" spans="1:15" ht="15" hidden="1">
      <c r="A124" s="115"/>
      <c r="B124" s="374"/>
      <c r="C124" s="374"/>
      <c r="D124" s="374"/>
      <c r="E124" s="374"/>
      <c r="F124" s="373"/>
      <c r="G124" s="373"/>
      <c r="H124" s="373"/>
      <c r="I124" s="373"/>
      <c r="J124" s="373"/>
      <c r="K124" s="373"/>
      <c r="L124" s="373"/>
      <c r="M124" s="373"/>
      <c r="N124" s="373"/>
      <c r="O124" s="373"/>
    </row>
    <row r="125" spans="1:15" ht="15" hidden="1">
      <c r="A125" s="115"/>
      <c r="B125" s="374"/>
      <c r="C125" s="374"/>
      <c r="D125" s="374"/>
      <c r="E125" s="374"/>
      <c r="F125" s="373"/>
      <c r="G125" s="373"/>
      <c r="H125" s="373"/>
      <c r="I125" s="373"/>
      <c r="J125" s="373"/>
      <c r="K125" s="373"/>
      <c r="L125" s="373"/>
      <c r="M125" s="373"/>
      <c r="N125" s="373"/>
      <c r="O125" s="373"/>
    </row>
    <row r="126" spans="1:15" ht="15" hidden="1">
      <c r="A126" s="115"/>
      <c r="B126" s="374"/>
      <c r="C126" s="374"/>
      <c r="D126" s="374"/>
      <c r="E126" s="374"/>
      <c r="F126" s="373"/>
      <c r="G126" s="373"/>
      <c r="H126" s="373"/>
      <c r="I126" s="373"/>
      <c r="J126" s="373"/>
      <c r="K126" s="373"/>
      <c r="L126" s="373"/>
      <c r="M126" s="373"/>
      <c r="N126" s="373"/>
      <c r="O126" s="373"/>
    </row>
    <row r="127" spans="1:15" ht="15" hidden="1">
      <c r="A127" s="115"/>
      <c r="B127" s="374"/>
      <c r="C127" s="374"/>
      <c r="D127" s="374"/>
      <c r="E127" s="374"/>
      <c r="F127" s="373"/>
      <c r="G127" s="373"/>
      <c r="H127" s="373"/>
      <c r="I127" s="373"/>
      <c r="J127" s="373"/>
      <c r="K127" s="373"/>
      <c r="L127" s="373"/>
      <c r="M127" s="373"/>
      <c r="N127" s="373"/>
      <c r="O127" s="373"/>
    </row>
    <row r="128" spans="1:15" ht="15" hidden="1">
      <c r="A128" s="115"/>
      <c r="B128" s="374"/>
      <c r="C128" s="374"/>
      <c r="D128" s="374"/>
      <c r="E128" s="374"/>
      <c r="F128" s="373"/>
      <c r="G128" s="373"/>
      <c r="H128" s="373"/>
      <c r="I128" s="373"/>
      <c r="J128" s="373"/>
      <c r="K128" s="373"/>
      <c r="L128" s="373"/>
      <c r="M128" s="373"/>
      <c r="N128" s="373"/>
      <c r="O128" s="373"/>
    </row>
    <row r="129" spans="1:15" ht="15" hidden="1">
      <c r="A129" s="115"/>
      <c r="B129" s="374"/>
      <c r="C129" s="374"/>
      <c r="D129" s="374"/>
      <c r="E129" s="374"/>
      <c r="F129" s="373"/>
      <c r="G129" s="373"/>
      <c r="H129" s="373"/>
      <c r="I129" s="373"/>
      <c r="J129" s="373"/>
      <c r="K129" s="373"/>
      <c r="L129" s="373"/>
      <c r="M129" s="373"/>
      <c r="N129" s="373"/>
      <c r="O129" s="373"/>
    </row>
    <row r="130" spans="1:15" ht="15" hidden="1">
      <c r="A130" s="115"/>
      <c r="B130" s="374"/>
      <c r="C130" s="374"/>
      <c r="D130" s="374"/>
      <c r="E130" s="374"/>
      <c r="F130" s="373"/>
      <c r="G130" s="373"/>
      <c r="H130" s="373"/>
      <c r="I130" s="373"/>
      <c r="J130" s="373"/>
      <c r="K130" s="373"/>
      <c r="L130" s="373"/>
      <c r="M130" s="373"/>
      <c r="N130" s="373"/>
      <c r="O130" s="373"/>
    </row>
    <row r="131" spans="1:15" ht="15" hidden="1">
      <c r="A131" s="115"/>
      <c r="B131" s="374"/>
      <c r="C131" s="374"/>
      <c r="D131" s="374"/>
      <c r="E131" s="374"/>
      <c r="F131" s="373"/>
      <c r="G131" s="373"/>
      <c r="H131" s="373"/>
      <c r="I131" s="373"/>
      <c r="J131" s="373"/>
      <c r="K131" s="373"/>
      <c r="L131" s="373"/>
      <c r="M131" s="373"/>
      <c r="N131" s="373"/>
      <c r="O131" s="373"/>
    </row>
    <row r="132" spans="1:15" ht="15" hidden="1">
      <c r="A132" s="115"/>
      <c r="B132" s="373"/>
      <c r="C132" s="373"/>
      <c r="D132" s="373"/>
      <c r="E132" s="373"/>
      <c r="F132" s="373"/>
      <c r="G132" s="373"/>
      <c r="H132" s="373"/>
      <c r="I132" s="373"/>
      <c r="J132" s="373"/>
      <c r="K132" s="373"/>
      <c r="L132" s="373"/>
      <c r="M132" s="373"/>
      <c r="N132" s="373"/>
      <c r="O132" s="373"/>
    </row>
    <row r="133" spans="1:15" ht="16.5" customHeight="1">
      <c r="A133" s="106" t="s">
        <v>396</v>
      </c>
      <c r="B133" s="169" t="s">
        <v>397</v>
      </c>
      <c r="C133" s="169"/>
      <c r="D133" s="169"/>
      <c r="E133" s="169"/>
      <c r="F133" s="169"/>
      <c r="G133" s="169"/>
      <c r="H133" s="169"/>
      <c r="I133" s="169"/>
      <c r="J133" s="169"/>
      <c r="K133" s="169"/>
      <c r="L133" s="169"/>
      <c r="M133" s="169"/>
      <c r="N133" s="169"/>
      <c r="O133" s="170"/>
    </row>
    <row r="134" spans="1:15" ht="76.5" customHeight="1">
      <c r="A134" s="375"/>
      <c r="B134" s="375"/>
      <c r="C134" s="375"/>
      <c r="D134" s="375"/>
      <c r="E134" s="375"/>
      <c r="F134" s="375"/>
      <c r="G134" s="375"/>
      <c r="H134" s="375"/>
      <c r="I134" s="375"/>
      <c r="J134" s="375"/>
      <c r="K134" s="375"/>
      <c r="L134" s="375"/>
      <c r="M134" s="375"/>
      <c r="N134" s="375"/>
      <c r="O134" s="375"/>
    </row>
    <row r="135" spans="1:15" ht="15">
      <c r="A135" s="106" t="s">
        <v>398</v>
      </c>
      <c r="B135" s="169" t="s">
        <v>399</v>
      </c>
      <c r="C135" s="169"/>
      <c r="D135" s="169"/>
      <c r="E135" s="169"/>
      <c r="F135" s="169"/>
      <c r="G135" s="169"/>
      <c r="H135" s="169"/>
      <c r="I135" s="169"/>
      <c r="J135" s="169"/>
      <c r="K135" s="169"/>
      <c r="L135" s="169"/>
      <c r="M135" s="169"/>
      <c r="N135" s="169"/>
      <c r="O135" s="170"/>
    </row>
    <row r="136" spans="1:27" ht="26.25" customHeight="1">
      <c r="A136" s="88" t="s">
        <v>11</v>
      </c>
      <c r="B136" s="348" t="s">
        <v>31</v>
      </c>
      <c r="C136" s="348"/>
      <c r="D136" s="348"/>
      <c r="E136" s="348"/>
      <c r="F136" s="348"/>
      <c r="G136" s="348"/>
      <c r="H136" s="348" t="s">
        <v>32</v>
      </c>
      <c r="I136" s="348"/>
      <c r="J136" s="348"/>
      <c r="K136" s="348"/>
      <c r="L136" s="348"/>
      <c r="M136" s="348"/>
      <c r="N136" s="348" t="s">
        <v>33</v>
      </c>
      <c r="O136" s="348"/>
      <c r="AA136" s="140"/>
    </row>
    <row r="137" spans="1:15" ht="18.75" customHeight="1">
      <c r="A137" s="23"/>
      <c r="B137" s="373"/>
      <c r="C137" s="373"/>
      <c r="D137" s="373"/>
      <c r="E137" s="373"/>
      <c r="F137" s="373"/>
      <c r="G137" s="373"/>
      <c r="H137" s="373"/>
      <c r="I137" s="373"/>
      <c r="J137" s="373"/>
      <c r="K137" s="373"/>
      <c r="L137" s="373"/>
      <c r="M137" s="373"/>
      <c r="N137" s="383"/>
      <c r="O137" s="383"/>
    </row>
    <row r="138" spans="1:15" ht="15">
      <c r="A138" s="23"/>
      <c r="B138" s="374"/>
      <c r="C138" s="374"/>
      <c r="D138" s="374"/>
      <c r="E138" s="374"/>
      <c r="F138" s="374"/>
      <c r="G138" s="374"/>
      <c r="H138" s="373"/>
      <c r="I138" s="373"/>
      <c r="J138" s="373"/>
      <c r="K138" s="373"/>
      <c r="L138" s="373"/>
      <c r="M138" s="373"/>
      <c r="N138" s="383"/>
      <c r="O138" s="383"/>
    </row>
    <row r="139" spans="1:15" ht="15" hidden="1">
      <c r="A139" s="23"/>
      <c r="B139" s="384"/>
      <c r="C139" s="384"/>
      <c r="D139" s="384"/>
      <c r="E139" s="384"/>
      <c r="F139" s="384"/>
      <c r="G139" s="384"/>
      <c r="H139" s="385"/>
      <c r="I139" s="385"/>
      <c r="J139" s="385"/>
      <c r="K139" s="385"/>
      <c r="L139" s="385"/>
      <c r="M139" s="385"/>
      <c r="N139" s="383"/>
      <c r="O139" s="383"/>
    </row>
    <row r="140" spans="1:15" ht="15" hidden="1">
      <c r="A140" s="23"/>
      <c r="B140" s="384"/>
      <c r="C140" s="384"/>
      <c r="D140" s="384"/>
      <c r="E140" s="384"/>
      <c r="F140" s="384"/>
      <c r="G140" s="384"/>
      <c r="H140" s="385"/>
      <c r="I140" s="385"/>
      <c r="J140" s="385"/>
      <c r="K140" s="385"/>
      <c r="L140" s="385"/>
      <c r="M140" s="385"/>
      <c r="N140" s="383"/>
      <c r="O140" s="383"/>
    </row>
    <row r="141" spans="1:15" ht="15" hidden="1">
      <c r="A141" s="23"/>
      <c r="B141" s="384"/>
      <c r="C141" s="384"/>
      <c r="D141" s="384"/>
      <c r="E141" s="384"/>
      <c r="F141" s="384"/>
      <c r="G141" s="384"/>
      <c r="H141" s="385"/>
      <c r="I141" s="385"/>
      <c r="J141" s="385"/>
      <c r="K141" s="385"/>
      <c r="L141" s="385"/>
      <c r="M141" s="385"/>
      <c r="N141" s="383"/>
      <c r="O141" s="383"/>
    </row>
    <row r="142" spans="1:15" ht="15" hidden="1">
      <c r="A142" s="23"/>
      <c r="B142" s="384"/>
      <c r="C142" s="384"/>
      <c r="D142" s="384"/>
      <c r="E142" s="384"/>
      <c r="F142" s="384"/>
      <c r="G142" s="384"/>
      <c r="H142" s="385"/>
      <c r="I142" s="385"/>
      <c r="J142" s="385"/>
      <c r="K142" s="385"/>
      <c r="L142" s="385"/>
      <c r="M142" s="385"/>
      <c r="N142" s="383"/>
      <c r="O142" s="383"/>
    </row>
    <row r="143" spans="1:15" ht="15" hidden="1">
      <c r="A143" s="23"/>
      <c r="B143" s="386"/>
      <c r="C143" s="386"/>
      <c r="D143" s="386"/>
      <c r="E143" s="386"/>
      <c r="F143" s="386"/>
      <c r="G143" s="386"/>
      <c r="H143" s="385"/>
      <c r="I143" s="385"/>
      <c r="J143" s="385"/>
      <c r="K143" s="385"/>
      <c r="L143" s="385"/>
      <c r="M143" s="385"/>
      <c r="N143" s="383"/>
      <c r="O143" s="383"/>
    </row>
    <row r="144" spans="1:15" ht="15">
      <c r="A144" s="153" t="s">
        <v>400</v>
      </c>
      <c r="B144" s="387" t="s">
        <v>401</v>
      </c>
      <c r="C144" s="305"/>
      <c r="D144" s="305"/>
      <c r="E144" s="305"/>
      <c r="F144" s="305"/>
      <c r="G144" s="305"/>
      <c r="H144" s="305"/>
      <c r="I144" s="305"/>
      <c r="J144" s="305"/>
      <c r="K144" s="305"/>
      <c r="L144" s="305"/>
      <c r="M144" s="305"/>
      <c r="N144" s="305"/>
      <c r="O144" s="306"/>
    </row>
    <row r="145" spans="1:15" ht="26.25" customHeight="1">
      <c r="A145" s="88" t="s">
        <v>11</v>
      </c>
      <c r="B145" s="348" t="s">
        <v>31</v>
      </c>
      <c r="C145" s="348"/>
      <c r="D145" s="348"/>
      <c r="E145" s="348"/>
      <c r="F145" s="348"/>
      <c r="G145" s="348"/>
      <c r="H145" s="348" t="s">
        <v>32</v>
      </c>
      <c r="I145" s="348"/>
      <c r="J145" s="348"/>
      <c r="K145" s="348"/>
      <c r="L145" s="348"/>
      <c r="M145" s="348"/>
      <c r="N145" s="348" t="s">
        <v>33</v>
      </c>
      <c r="O145" s="348"/>
    </row>
    <row r="146" spans="1:15" ht="15">
      <c r="A146" s="114"/>
      <c r="B146" s="373"/>
      <c r="C146" s="373"/>
      <c r="D146" s="373"/>
      <c r="E146" s="373"/>
      <c r="F146" s="373"/>
      <c r="G146" s="373"/>
      <c r="H146" s="373"/>
      <c r="I146" s="373"/>
      <c r="J146" s="373"/>
      <c r="K146" s="373"/>
      <c r="L146" s="373"/>
      <c r="M146" s="373"/>
      <c r="N146" s="383"/>
      <c r="O146" s="383"/>
    </row>
    <row r="147" spans="1:15" ht="15">
      <c r="A147" s="114"/>
      <c r="B147" s="374"/>
      <c r="C147" s="374"/>
      <c r="D147" s="374"/>
      <c r="E147" s="374"/>
      <c r="F147" s="374"/>
      <c r="G147" s="374"/>
      <c r="H147" s="373"/>
      <c r="I147" s="373"/>
      <c r="J147" s="373"/>
      <c r="K147" s="373"/>
      <c r="L147" s="373"/>
      <c r="M147" s="373"/>
      <c r="N147" s="383"/>
      <c r="O147" s="383"/>
    </row>
    <row r="148" spans="1:15" ht="15" hidden="1">
      <c r="A148" s="114"/>
      <c r="B148" s="384"/>
      <c r="C148" s="384"/>
      <c r="D148" s="384"/>
      <c r="E148" s="384"/>
      <c r="F148" s="384"/>
      <c r="G148" s="384"/>
      <c r="H148" s="385"/>
      <c r="I148" s="385"/>
      <c r="J148" s="385"/>
      <c r="K148" s="385"/>
      <c r="L148" s="385"/>
      <c r="M148" s="385"/>
      <c r="N148" s="383"/>
      <c r="O148" s="383"/>
    </row>
    <row r="149" spans="1:15" ht="15" hidden="1">
      <c r="A149" s="114"/>
      <c r="B149" s="384"/>
      <c r="C149" s="384"/>
      <c r="D149" s="384"/>
      <c r="E149" s="384"/>
      <c r="F149" s="384"/>
      <c r="G149" s="384"/>
      <c r="H149" s="385"/>
      <c r="I149" s="385"/>
      <c r="J149" s="385"/>
      <c r="K149" s="385"/>
      <c r="L149" s="385"/>
      <c r="M149" s="385"/>
      <c r="N149" s="383"/>
      <c r="O149" s="383"/>
    </row>
    <row r="150" spans="1:15" ht="15" hidden="1">
      <c r="A150" s="114"/>
      <c r="B150" s="384"/>
      <c r="C150" s="384"/>
      <c r="D150" s="384"/>
      <c r="E150" s="384"/>
      <c r="F150" s="384"/>
      <c r="G150" s="384"/>
      <c r="H150" s="385"/>
      <c r="I150" s="385"/>
      <c r="J150" s="385"/>
      <c r="K150" s="385"/>
      <c r="L150" s="385"/>
      <c r="M150" s="385"/>
      <c r="N150" s="383"/>
      <c r="O150" s="383"/>
    </row>
    <row r="151" spans="1:15" ht="15" hidden="1">
      <c r="A151" s="114"/>
      <c r="B151" s="384"/>
      <c r="C151" s="384"/>
      <c r="D151" s="384"/>
      <c r="E151" s="384"/>
      <c r="F151" s="384"/>
      <c r="G151" s="384"/>
      <c r="H151" s="385"/>
      <c r="I151" s="385"/>
      <c r="J151" s="385"/>
      <c r="K151" s="385"/>
      <c r="L151" s="385"/>
      <c r="M151" s="385"/>
      <c r="N151" s="383"/>
      <c r="O151" s="383"/>
    </row>
    <row r="152" spans="1:15" ht="15" hidden="1">
      <c r="A152" s="114"/>
      <c r="B152" s="384"/>
      <c r="C152" s="384"/>
      <c r="D152" s="384"/>
      <c r="E152" s="384"/>
      <c r="F152" s="384"/>
      <c r="G152" s="384"/>
      <c r="H152" s="385"/>
      <c r="I152" s="385"/>
      <c r="J152" s="385"/>
      <c r="K152" s="385"/>
      <c r="L152" s="385"/>
      <c r="M152" s="385"/>
      <c r="N152" s="383"/>
      <c r="O152" s="383"/>
    </row>
    <row r="153" spans="1:15" ht="15" hidden="1">
      <c r="A153" s="114"/>
      <c r="B153" s="386"/>
      <c r="C153" s="386"/>
      <c r="D153" s="386"/>
      <c r="E153" s="386"/>
      <c r="F153" s="386"/>
      <c r="G153" s="386"/>
      <c r="H153" s="385"/>
      <c r="I153" s="385"/>
      <c r="J153" s="385"/>
      <c r="K153" s="385"/>
      <c r="L153" s="385"/>
      <c r="M153" s="385"/>
      <c r="N153" s="383"/>
      <c r="O153" s="383"/>
    </row>
    <row r="154" spans="1:15" ht="15" customHeight="1">
      <c r="A154" s="154" t="s">
        <v>402</v>
      </c>
      <c r="B154" s="171" t="s">
        <v>403</v>
      </c>
      <c r="C154" s="171"/>
      <c r="D154" s="171"/>
      <c r="E154" s="171"/>
      <c r="F154" s="171"/>
      <c r="G154" s="172"/>
      <c r="H154" s="154" t="s">
        <v>404</v>
      </c>
      <c r="I154" s="171" t="s">
        <v>405</v>
      </c>
      <c r="J154" s="171"/>
      <c r="K154" s="171"/>
      <c r="L154" s="171"/>
      <c r="M154" s="171"/>
      <c r="N154" s="171"/>
      <c r="O154" s="172"/>
    </row>
    <row r="155" spans="1:15" ht="17.25" customHeight="1">
      <c r="A155" s="389"/>
      <c r="B155" s="389"/>
      <c r="C155" s="389"/>
      <c r="D155" s="389"/>
      <c r="E155" s="389"/>
      <c r="F155" s="389"/>
      <c r="G155" s="389"/>
      <c r="H155" s="390"/>
      <c r="I155" s="390"/>
      <c r="J155" s="390"/>
      <c r="K155" s="390"/>
      <c r="L155" s="390"/>
      <c r="M155" s="390"/>
      <c r="N155" s="390"/>
      <c r="O155" s="390"/>
    </row>
    <row r="156" spans="1:15" ht="15.75" customHeight="1">
      <c r="A156" s="152" t="s">
        <v>406</v>
      </c>
      <c r="B156" s="168" t="s">
        <v>407</v>
      </c>
      <c r="C156" s="169"/>
      <c r="D156" s="169"/>
      <c r="E156" s="169"/>
      <c r="F156" s="169"/>
      <c r="G156" s="170"/>
      <c r="H156" s="388"/>
      <c r="I156" s="388"/>
      <c r="J156" s="388"/>
      <c r="K156" s="388"/>
      <c r="L156" s="388"/>
      <c r="M156" s="388"/>
      <c r="N156" s="388"/>
      <c r="O156" s="388"/>
    </row>
    <row r="157" ht="15" hidden="1"/>
    <row r="158" ht="15" hidden="1"/>
    <row r="160" ht="6.75" customHeight="1"/>
    <row r="65535" ht="2.25" customHeight="1"/>
  </sheetData>
  <sheetProtection password="C776" sheet="1" formatRows="0"/>
  <mergeCells count="334">
    <mergeCell ref="H155:O155"/>
    <mergeCell ref="B150:G150"/>
    <mergeCell ref="H150:M150"/>
    <mergeCell ref="N150:O150"/>
    <mergeCell ref="D30:G30"/>
    <mergeCell ref="H30:O30"/>
    <mergeCell ref="D31:G31"/>
    <mergeCell ref="H31:O31"/>
    <mergeCell ref="D39:G39"/>
    <mergeCell ref="H39:O39"/>
    <mergeCell ref="H156:O156"/>
    <mergeCell ref="B152:G152"/>
    <mergeCell ref="H152:M152"/>
    <mergeCell ref="N152:O152"/>
    <mergeCell ref="B153:G153"/>
    <mergeCell ref="H153:M153"/>
    <mergeCell ref="N153:O153"/>
    <mergeCell ref="B154:G154"/>
    <mergeCell ref="I154:O154"/>
    <mergeCell ref="A155:G155"/>
    <mergeCell ref="N151:O151"/>
    <mergeCell ref="B148:G148"/>
    <mergeCell ref="H148:M148"/>
    <mergeCell ref="N148:O148"/>
    <mergeCell ref="B149:G149"/>
    <mergeCell ref="H149:M149"/>
    <mergeCell ref="N149:O149"/>
    <mergeCell ref="B151:G151"/>
    <mergeCell ref="H151:M151"/>
    <mergeCell ref="B146:G146"/>
    <mergeCell ref="H146:M146"/>
    <mergeCell ref="N146:O146"/>
    <mergeCell ref="B147:G147"/>
    <mergeCell ref="H147:M147"/>
    <mergeCell ref="N147:O147"/>
    <mergeCell ref="B143:G143"/>
    <mergeCell ref="H143:M143"/>
    <mergeCell ref="N143:O143"/>
    <mergeCell ref="B145:G145"/>
    <mergeCell ref="H145:M145"/>
    <mergeCell ref="N145:O145"/>
    <mergeCell ref="B144:O144"/>
    <mergeCell ref="B141:G141"/>
    <mergeCell ref="H141:M141"/>
    <mergeCell ref="N141:O141"/>
    <mergeCell ref="B142:G142"/>
    <mergeCell ref="H142:M142"/>
    <mergeCell ref="N142:O142"/>
    <mergeCell ref="B139:G139"/>
    <mergeCell ref="H139:M139"/>
    <mergeCell ref="N139:O139"/>
    <mergeCell ref="B140:G140"/>
    <mergeCell ref="H140:M140"/>
    <mergeCell ref="N140:O140"/>
    <mergeCell ref="B137:G137"/>
    <mergeCell ref="H137:M137"/>
    <mergeCell ref="N137:O137"/>
    <mergeCell ref="B138:G138"/>
    <mergeCell ref="H138:M138"/>
    <mergeCell ref="N138:O138"/>
    <mergeCell ref="A134:O134"/>
    <mergeCell ref="B136:G136"/>
    <mergeCell ref="H136:M136"/>
    <mergeCell ref="N136:O136"/>
    <mergeCell ref="B18:I18"/>
    <mergeCell ref="B20:I20"/>
    <mergeCell ref="B22:I22"/>
    <mergeCell ref="M96:O96"/>
    <mergeCell ref="D40:G40"/>
    <mergeCell ref="H40:O40"/>
    <mergeCell ref="B130:E130"/>
    <mergeCell ref="F130:O130"/>
    <mergeCell ref="B131:E131"/>
    <mergeCell ref="F131:O131"/>
    <mergeCell ref="B132:E132"/>
    <mergeCell ref="F132:O132"/>
    <mergeCell ref="B127:E127"/>
    <mergeCell ref="F127:O127"/>
    <mergeCell ref="B128:E128"/>
    <mergeCell ref="F128:O128"/>
    <mergeCell ref="B129:E129"/>
    <mergeCell ref="F129:O129"/>
    <mergeCell ref="B124:E124"/>
    <mergeCell ref="F124:O124"/>
    <mergeCell ref="B125:E125"/>
    <mergeCell ref="F125:O125"/>
    <mergeCell ref="B126:E126"/>
    <mergeCell ref="F126:O126"/>
    <mergeCell ref="B121:E121"/>
    <mergeCell ref="F121:O121"/>
    <mergeCell ref="B122:E122"/>
    <mergeCell ref="F122:O122"/>
    <mergeCell ref="B123:E123"/>
    <mergeCell ref="F123:O123"/>
    <mergeCell ref="B118:E118"/>
    <mergeCell ref="F118:O118"/>
    <mergeCell ref="B119:E119"/>
    <mergeCell ref="F119:O119"/>
    <mergeCell ref="B120:E120"/>
    <mergeCell ref="F120:O120"/>
    <mergeCell ref="B104:O104"/>
    <mergeCell ref="A105:O105"/>
    <mergeCell ref="A107:O114"/>
    <mergeCell ref="A116:A117"/>
    <mergeCell ref="B116:E117"/>
    <mergeCell ref="F116:O116"/>
    <mergeCell ref="F117:O117"/>
    <mergeCell ref="B115:O115"/>
    <mergeCell ref="B98:O98"/>
    <mergeCell ref="B99:O99"/>
    <mergeCell ref="A100:O100"/>
    <mergeCell ref="B101:O101"/>
    <mergeCell ref="A102:O102"/>
    <mergeCell ref="B103:O103"/>
    <mergeCell ref="B95:I95"/>
    <mergeCell ref="J95:L95"/>
    <mergeCell ref="M95:O95"/>
    <mergeCell ref="B96:L96"/>
    <mergeCell ref="B97:L97"/>
    <mergeCell ref="M97:O97"/>
    <mergeCell ref="C93:I93"/>
    <mergeCell ref="J93:L93"/>
    <mergeCell ref="M93:O93"/>
    <mergeCell ref="B94:I94"/>
    <mergeCell ref="J94:L94"/>
    <mergeCell ref="M94:O94"/>
    <mergeCell ref="B91:I91"/>
    <mergeCell ref="J91:L91"/>
    <mergeCell ref="M91:O91"/>
    <mergeCell ref="C92:I92"/>
    <mergeCell ref="J92:L92"/>
    <mergeCell ref="M92:O92"/>
    <mergeCell ref="B89:I89"/>
    <mergeCell ref="J89:L89"/>
    <mergeCell ref="M89:O89"/>
    <mergeCell ref="B90:I90"/>
    <mergeCell ref="J90:L90"/>
    <mergeCell ref="M90:O90"/>
    <mergeCell ref="A85:J85"/>
    <mergeCell ref="K85:O85"/>
    <mergeCell ref="B86:J86"/>
    <mergeCell ref="K86:O86"/>
    <mergeCell ref="B87:O87"/>
    <mergeCell ref="B88:O88"/>
    <mergeCell ref="B82:J82"/>
    <mergeCell ref="K82:O82"/>
    <mergeCell ref="B83:J83"/>
    <mergeCell ref="K83:O83"/>
    <mergeCell ref="B84:J84"/>
    <mergeCell ref="K84:O84"/>
    <mergeCell ref="A78:G78"/>
    <mergeCell ref="H78:O78"/>
    <mergeCell ref="B79:O79"/>
    <mergeCell ref="B80:O80"/>
    <mergeCell ref="B81:J81"/>
    <mergeCell ref="K81:O81"/>
    <mergeCell ref="A76:C76"/>
    <mergeCell ref="D76:G76"/>
    <mergeCell ref="H76:K76"/>
    <mergeCell ref="L76:O76"/>
    <mergeCell ref="A77:G77"/>
    <mergeCell ref="H77:O77"/>
    <mergeCell ref="A74:G74"/>
    <mergeCell ref="H74:I74"/>
    <mergeCell ref="J74:K74"/>
    <mergeCell ref="L74:O74"/>
    <mergeCell ref="A75:C75"/>
    <mergeCell ref="D75:G75"/>
    <mergeCell ref="H75:K75"/>
    <mergeCell ref="L75:O75"/>
    <mergeCell ref="A72:C72"/>
    <mergeCell ref="A73:G73"/>
    <mergeCell ref="H73:I73"/>
    <mergeCell ref="J73:K73"/>
    <mergeCell ref="L73:O73"/>
    <mergeCell ref="D72:G72"/>
    <mergeCell ref="H72:O72"/>
    <mergeCell ref="B68:O68"/>
    <mergeCell ref="A69:O69"/>
    <mergeCell ref="A70:O70"/>
    <mergeCell ref="A71:C71"/>
    <mergeCell ref="D71:G71"/>
    <mergeCell ref="H71:O71"/>
    <mergeCell ref="A65:C65"/>
    <mergeCell ref="D65:K65"/>
    <mergeCell ref="L65:O65"/>
    <mergeCell ref="A66:C66"/>
    <mergeCell ref="D66:O66"/>
    <mergeCell ref="A67:C67"/>
    <mergeCell ref="D67:O67"/>
    <mergeCell ref="A62:G62"/>
    <mergeCell ref="H62:O62"/>
    <mergeCell ref="B63:O63"/>
    <mergeCell ref="A64:C64"/>
    <mergeCell ref="D64:K64"/>
    <mergeCell ref="L64:O64"/>
    <mergeCell ref="A60:C60"/>
    <mergeCell ref="D60:G60"/>
    <mergeCell ref="H60:K60"/>
    <mergeCell ref="L60:O60"/>
    <mergeCell ref="A61:G61"/>
    <mergeCell ref="H61:O61"/>
    <mergeCell ref="A58:G58"/>
    <mergeCell ref="H58:I58"/>
    <mergeCell ref="J58:K58"/>
    <mergeCell ref="L58:O58"/>
    <mergeCell ref="A59:C59"/>
    <mergeCell ref="D59:G59"/>
    <mergeCell ref="H59:K59"/>
    <mergeCell ref="L59:O59"/>
    <mergeCell ref="A55:C55"/>
    <mergeCell ref="A56:C56"/>
    <mergeCell ref="A57:G57"/>
    <mergeCell ref="H57:I57"/>
    <mergeCell ref="J57:K57"/>
    <mergeCell ref="L57:O57"/>
    <mergeCell ref="A51:C51"/>
    <mergeCell ref="B52:O52"/>
    <mergeCell ref="A53:C53"/>
    <mergeCell ref="A54:C54"/>
    <mergeCell ref="D51:G51"/>
    <mergeCell ref="H51:O51"/>
    <mergeCell ref="A49:C49"/>
    <mergeCell ref="A50:C50"/>
    <mergeCell ref="D49:G49"/>
    <mergeCell ref="H49:O49"/>
    <mergeCell ref="D50:G50"/>
    <mergeCell ref="H50:O50"/>
    <mergeCell ref="A46:G46"/>
    <mergeCell ref="H46:O46"/>
    <mergeCell ref="B47:O47"/>
    <mergeCell ref="A48:C48"/>
    <mergeCell ref="D48:G48"/>
    <mergeCell ref="H48:O48"/>
    <mergeCell ref="A44:C44"/>
    <mergeCell ref="D44:G44"/>
    <mergeCell ref="H44:K44"/>
    <mergeCell ref="L44:O44"/>
    <mergeCell ref="A45:G45"/>
    <mergeCell ref="H45:O45"/>
    <mergeCell ref="A42:G42"/>
    <mergeCell ref="H42:I42"/>
    <mergeCell ref="J42:K42"/>
    <mergeCell ref="L42:O42"/>
    <mergeCell ref="A43:C43"/>
    <mergeCell ref="D43:G43"/>
    <mergeCell ref="H43:K43"/>
    <mergeCell ref="L43:O43"/>
    <mergeCell ref="A40:C40"/>
    <mergeCell ref="A41:G41"/>
    <mergeCell ref="H41:I41"/>
    <mergeCell ref="J41:K41"/>
    <mergeCell ref="L41:O41"/>
    <mergeCell ref="A36:G36"/>
    <mergeCell ref="H36:O36"/>
    <mergeCell ref="A37:G37"/>
    <mergeCell ref="H37:O37"/>
    <mergeCell ref="B38:O38"/>
    <mergeCell ref="L33:O33"/>
    <mergeCell ref="A39:C39"/>
    <mergeCell ref="A34:C34"/>
    <mergeCell ref="D34:G34"/>
    <mergeCell ref="H34:K34"/>
    <mergeCell ref="L34:O34"/>
    <mergeCell ref="A35:C35"/>
    <mergeCell ref="D35:G35"/>
    <mergeCell ref="H35:K35"/>
    <mergeCell ref="L35:O35"/>
    <mergeCell ref="H56:O56"/>
    <mergeCell ref="A28:E28"/>
    <mergeCell ref="B29:O29"/>
    <mergeCell ref="A30:C30"/>
    <mergeCell ref="H32:I32"/>
    <mergeCell ref="J32:K32"/>
    <mergeCell ref="L32:O32"/>
    <mergeCell ref="A33:G33"/>
    <mergeCell ref="H33:I33"/>
    <mergeCell ref="J33:K33"/>
    <mergeCell ref="C23:I23"/>
    <mergeCell ref="C24:H24"/>
    <mergeCell ref="D54:G54"/>
    <mergeCell ref="H54:O54"/>
    <mergeCell ref="H53:O53"/>
    <mergeCell ref="D53:G53"/>
    <mergeCell ref="A31:C31"/>
    <mergeCell ref="B27:E27"/>
    <mergeCell ref="B25:I25"/>
    <mergeCell ref="A26:I26"/>
    <mergeCell ref="A12:O12"/>
    <mergeCell ref="A13:O13"/>
    <mergeCell ref="B14:O14"/>
    <mergeCell ref="B15:O15"/>
    <mergeCell ref="B16:O16"/>
    <mergeCell ref="B17:O17"/>
    <mergeCell ref="B9:O9"/>
    <mergeCell ref="A10:C10"/>
    <mergeCell ref="D10:H10"/>
    <mergeCell ref="I10:O10"/>
    <mergeCell ref="A11:C11"/>
    <mergeCell ref="D11:H11"/>
    <mergeCell ref="I11:O11"/>
    <mergeCell ref="B5:O5"/>
    <mergeCell ref="B6:O6"/>
    <mergeCell ref="A7:H7"/>
    <mergeCell ref="I7:O7"/>
    <mergeCell ref="A8:H8"/>
    <mergeCell ref="I8:O8"/>
    <mergeCell ref="A1:I2"/>
    <mergeCell ref="J1:O1"/>
    <mergeCell ref="J2:O2"/>
    <mergeCell ref="A3:I3"/>
    <mergeCell ref="J3:O3"/>
    <mergeCell ref="A4:I4"/>
    <mergeCell ref="J4:O4"/>
    <mergeCell ref="B133:O133"/>
    <mergeCell ref="B135:O135"/>
    <mergeCell ref="J27:O27"/>
    <mergeCell ref="J28:O28"/>
    <mergeCell ref="F27:I27"/>
    <mergeCell ref="F28:I28"/>
    <mergeCell ref="A32:G32"/>
    <mergeCell ref="D55:G55"/>
    <mergeCell ref="H55:O55"/>
    <mergeCell ref="D56:G56"/>
    <mergeCell ref="B156:G156"/>
    <mergeCell ref="B106:O106"/>
    <mergeCell ref="J18:O18"/>
    <mergeCell ref="J19:O19"/>
    <mergeCell ref="J20:O20"/>
    <mergeCell ref="J21:O21"/>
    <mergeCell ref="J22:O22"/>
    <mergeCell ref="J23:O24"/>
    <mergeCell ref="J25:O25"/>
    <mergeCell ref="J26:O26"/>
  </mergeCells>
  <conditionalFormatting sqref="J92:L92">
    <cfRule type="cellIs" priority="7" dxfId="26" operator="greaterThan" stopIfTrue="1">
      <formula>$J$91</formula>
    </cfRule>
  </conditionalFormatting>
  <conditionalFormatting sqref="J91:L91">
    <cfRule type="cellIs" priority="4" dxfId="27" operator="notEqual" stopIfTrue="1">
      <formula>$J$92+$J$93</formula>
    </cfRule>
    <cfRule type="cellIs" priority="5" dxfId="27" operator="notEqual" stopIfTrue="1">
      <formula>$J$91</formula>
    </cfRule>
    <cfRule type="cellIs" priority="6" dxfId="26" operator="greaterThan" stopIfTrue="1">
      <formula>$J$92+$J$93</formula>
    </cfRule>
  </conditionalFormatting>
  <conditionalFormatting sqref="J91">
    <cfRule type="cellIs" priority="3" dxfId="26" operator="greaterThan" stopIfTrue="1">
      <formula>$J$91</formula>
    </cfRule>
  </conditionalFormatting>
  <conditionalFormatting sqref="M96:O96">
    <cfRule type="cellIs" priority="1" dxfId="28" operator="greaterThan" stopIfTrue="1">
      <formula>0.95</formula>
    </cfRule>
  </conditionalFormatting>
  <dataValidations count="6">
    <dataValidation allowBlank="1" showInputMessage="1" showErrorMessage="1" promptTitle="Należy wpisać" prompt="datę w formacie mm-rrrr, nie późniejszą niż 06-2018" sqref="H155:O155"/>
    <dataValidation errorStyle="information" operator="lessThanOrEqual" allowBlank="1" showInputMessage="1" showErrorMessage="1" promptTitle="Należy wpisać" prompt="datę w formacie mm-rrrr" sqref="A155:G155"/>
    <dataValidation allowBlank="1" showInputMessage="1" showErrorMessage="1" promptTitle="kolor czerwony oznacza" prompt="konieczność wprowadzenia&#10;danych w poz. 1.2.1 i 1.2.2" sqref="J91:L91"/>
    <dataValidation errorStyle="warning" allowBlank="1" showInputMessage="1" showErrorMessage="1" promptTitle="Uzupełnij dane" prompt="suma poz. 1.2.1 i 1.2.2 powinna być równa kwocie z poz.1.2" sqref="J93:L93"/>
    <dataValidation errorStyle="warning" allowBlank="1" showInputMessage="1" showErrorMessage="1" promptTitle="Uzupełnij dane" prompt="suma poz.1.2.1 i 1.2.2 powinna być równa kwocie z poz.1.2" sqref="J92:L92"/>
    <dataValidation allowBlank="1" showInputMessage="1" showErrorMessage="1" promptTitle="LIMIT WYNOSI 95 %" prompt="Dane należy spawdzić w Zakresie R-F" sqref="M96:O96"/>
  </dataValidations>
  <printOptions/>
  <pageMargins left="1.1023622047244095" right="0.7086614173228347" top="1.3779527559055118" bottom="0.9448818897637796" header="0.1968503937007874" footer="0.1968503937007874"/>
  <pageSetup horizontalDpi="600" verticalDpi="600" orientation="portrait" paperSize="9" r:id="rId3"/>
  <headerFooter>
    <oddHeader>&amp;L&amp;G</oddHeader>
    <oddFooter>&amp;C&amp;G</oddFooter>
  </headerFooter>
  <rowBreaks count="2" manualBreakCount="2">
    <brk id="37" max="255" man="1"/>
    <brk id="78" max="255" man="1"/>
  </rowBreaks>
  <legacyDrawing r:id="rId1"/>
  <legacyDrawingHF r:id="rId2"/>
</worksheet>
</file>

<file path=xl/worksheets/sheet2.xml><?xml version="1.0" encoding="utf-8"?>
<worksheet xmlns="http://schemas.openxmlformats.org/spreadsheetml/2006/main" xmlns:r="http://schemas.openxmlformats.org/officeDocument/2006/relationships">
  <dimension ref="A1:S230"/>
  <sheetViews>
    <sheetView showGridLines="0" zoomScale="90" zoomScaleNormal="90" workbookViewId="0" topLeftCell="A1">
      <pane ySplit="4" topLeftCell="A5" activePane="bottomLeft" state="frozen"/>
      <selection pane="topLeft" activeCell="A1" sqref="A1"/>
      <selection pane="bottomLeft" activeCell="I9" sqref="I9"/>
    </sheetView>
  </sheetViews>
  <sheetFormatPr defaultColWidth="0" defaultRowHeight="15" zeroHeight="1"/>
  <cols>
    <col min="1" max="1" width="4.7109375" style="98" customWidth="1"/>
    <col min="2" max="2" width="26.7109375" style="98" customWidth="1"/>
    <col min="3" max="3" width="7.00390625" style="98" customWidth="1"/>
    <col min="4" max="4" width="7.7109375" style="98" customWidth="1"/>
    <col min="5" max="5" width="9.421875" style="98" customWidth="1"/>
    <col min="6" max="6" width="32.57421875" style="98" customWidth="1"/>
    <col min="7" max="7" width="11.140625" style="98" customWidth="1"/>
    <col min="8" max="10" width="11.140625" style="103" customWidth="1"/>
    <col min="11" max="11" width="5.7109375" style="97" customWidth="1"/>
    <col min="12" max="12" width="8.421875" style="101" hidden="1" customWidth="1"/>
    <col min="13" max="13" width="8.57421875" style="97" hidden="1" customWidth="1"/>
    <col min="14" max="15" width="5.57421875" style="97" hidden="1" customWidth="1"/>
    <col min="16" max="17" width="6.140625" style="97" hidden="1" customWidth="1"/>
    <col min="18" max="18" width="6.140625" style="75" hidden="1" customWidth="1"/>
    <col min="19" max="16384" width="6.140625" style="98" hidden="1" customWidth="1"/>
  </cols>
  <sheetData>
    <row r="1" spans="1:16" ht="15.75" customHeight="1">
      <c r="A1" s="355" t="s">
        <v>379</v>
      </c>
      <c r="B1" s="355"/>
      <c r="C1" s="355"/>
      <c r="D1" s="355"/>
      <c r="E1" s="355"/>
      <c r="F1" s="355"/>
      <c r="G1" s="355"/>
      <c r="H1" s="355"/>
      <c r="I1" s="355"/>
      <c r="J1" s="355"/>
      <c r="K1" s="398"/>
      <c r="L1" s="399" t="s">
        <v>232</v>
      </c>
      <c r="M1" s="400" t="s">
        <v>233</v>
      </c>
      <c r="N1" s="400"/>
      <c r="O1" s="400"/>
      <c r="P1" s="396"/>
    </row>
    <row r="2" spans="1:16" ht="15.75" customHeight="1">
      <c r="A2" s="355" t="s">
        <v>34</v>
      </c>
      <c r="B2" s="348" t="s">
        <v>35</v>
      </c>
      <c r="C2" s="348" t="s">
        <v>36</v>
      </c>
      <c r="D2" s="348" t="s">
        <v>37</v>
      </c>
      <c r="E2" s="348" t="s">
        <v>38</v>
      </c>
      <c r="F2" s="348" t="s">
        <v>39</v>
      </c>
      <c r="G2" s="348" t="s">
        <v>14</v>
      </c>
      <c r="H2" s="348" t="s">
        <v>40</v>
      </c>
      <c r="I2" s="348" t="s">
        <v>41</v>
      </c>
      <c r="J2" s="348"/>
      <c r="K2" s="398"/>
      <c r="L2" s="399"/>
      <c r="M2" s="401"/>
      <c r="N2" s="401"/>
      <c r="O2" s="401"/>
      <c r="P2" s="396"/>
    </row>
    <row r="3" spans="1:16" ht="15.75" customHeight="1">
      <c r="A3" s="355"/>
      <c r="B3" s="348"/>
      <c r="C3" s="348"/>
      <c r="D3" s="348"/>
      <c r="E3" s="348"/>
      <c r="F3" s="348"/>
      <c r="G3" s="348"/>
      <c r="H3" s="348"/>
      <c r="I3" s="88" t="s">
        <v>42</v>
      </c>
      <c r="J3" s="88" t="s">
        <v>43</v>
      </c>
      <c r="K3" s="398"/>
      <c r="L3" s="399"/>
      <c r="M3" s="401"/>
      <c r="N3" s="401"/>
      <c r="O3" s="401"/>
      <c r="P3" s="396"/>
    </row>
    <row r="4" spans="1:18" s="99" customFormat="1" ht="8.25" customHeight="1">
      <c r="A4" s="81" t="s">
        <v>44</v>
      </c>
      <c r="B4" s="81" t="s">
        <v>45</v>
      </c>
      <c r="C4" s="81" t="s">
        <v>46</v>
      </c>
      <c r="D4" s="81" t="s">
        <v>47</v>
      </c>
      <c r="E4" s="81" t="s">
        <v>48</v>
      </c>
      <c r="F4" s="81" t="s">
        <v>49</v>
      </c>
      <c r="G4" s="81" t="s">
        <v>50</v>
      </c>
      <c r="H4" s="81" t="s">
        <v>51</v>
      </c>
      <c r="I4" s="81" t="s">
        <v>52</v>
      </c>
      <c r="J4" s="81" t="s">
        <v>53</v>
      </c>
      <c r="K4" s="398"/>
      <c r="L4" s="399"/>
      <c r="M4" s="402"/>
      <c r="N4" s="402"/>
      <c r="O4" s="402"/>
      <c r="P4" s="396"/>
      <c r="R4" s="100"/>
    </row>
    <row r="5" spans="1:11" ht="15.75" customHeight="1">
      <c r="A5" s="374" t="s">
        <v>54</v>
      </c>
      <c r="B5" s="374"/>
      <c r="C5" s="374"/>
      <c r="D5" s="374"/>
      <c r="E5" s="374"/>
      <c r="F5" s="374"/>
      <c r="G5" s="374"/>
      <c r="H5" s="374"/>
      <c r="I5" s="374"/>
      <c r="J5" s="374"/>
      <c r="K5" s="82"/>
    </row>
    <row r="6" spans="1:16" ht="12.75">
      <c r="A6" s="23" t="s">
        <v>87</v>
      </c>
      <c r="B6" s="23"/>
      <c r="C6" s="87"/>
      <c r="D6" s="87"/>
      <c r="E6" s="79"/>
      <c r="F6" s="76"/>
      <c r="G6" s="102">
        <f>D6*E6</f>
        <v>0</v>
      </c>
      <c r="H6" s="78"/>
      <c r="I6" s="79"/>
      <c r="J6" s="79"/>
      <c r="K6" s="77">
        <f>IF($L6=$M6,"","błąd")</f>
      </c>
      <c r="L6" s="101">
        <f>SUM(H6:J6)</f>
        <v>0</v>
      </c>
      <c r="M6" s="97">
        <f>D6*E6</f>
        <v>0</v>
      </c>
      <c r="N6" s="97">
        <f>IF(L6=M6,1,2)</f>
        <v>1</v>
      </c>
      <c r="O6" s="97">
        <f>IF(L6=M6,1,"błąd")</f>
        <v>1</v>
      </c>
      <c r="P6" s="97">
        <f>1</f>
        <v>1</v>
      </c>
    </row>
    <row r="7" spans="1:19" ht="12.75">
      <c r="A7" s="23" t="s">
        <v>86</v>
      </c>
      <c r="B7" s="23"/>
      <c r="C7" s="87"/>
      <c r="D7" s="87"/>
      <c r="E7" s="79"/>
      <c r="F7" s="76"/>
      <c r="G7" s="102">
        <f>D7*E7</f>
        <v>0</v>
      </c>
      <c r="H7" s="78"/>
      <c r="I7" s="79"/>
      <c r="J7" s="79"/>
      <c r="K7" s="77">
        <f aca="true" t="shared" si="0" ref="K7:K25">IF($L7=$M7,"","błąd")</f>
      </c>
      <c r="L7" s="101">
        <f aca="true" t="shared" si="1" ref="L7:L25">SUM(H7:J7)</f>
        <v>0</v>
      </c>
      <c r="M7" s="97">
        <f aca="true" t="shared" si="2" ref="M7:M25">D7*E7</f>
        <v>0</v>
      </c>
      <c r="N7" s="97">
        <f aca="true" t="shared" si="3" ref="N7:N25">IF(L7=M7,1,2)</f>
        <v>1</v>
      </c>
      <c r="O7" s="97">
        <f aca="true" t="shared" si="4" ref="O7:O25">IF(L7=M7,1,"błąd")</f>
        <v>1</v>
      </c>
      <c r="P7" s="97">
        <f>1</f>
        <v>1</v>
      </c>
      <c r="S7" s="98" t="s">
        <v>98</v>
      </c>
    </row>
    <row r="8" spans="1:19" ht="12.75">
      <c r="A8" s="23" t="s">
        <v>88</v>
      </c>
      <c r="B8" s="23"/>
      <c r="C8" s="87"/>
      <c r="D8" s="87"/>
      <c r="E8" s="79"/>
      <c r="F8" s="19"/>
      <c r="G8" s="102">
        <f>D8*E8</f>
        <v>0</v>
      </c>
      <c r="H8" s="78"/>
      <c r="I8" s="79"/>
      <c r="J8" s="79"/>
      <c r="K8" s="77">
        <f t="shared" si="0"/>
      </c>
      <c r="L8" s="101">
        <f t="shared" si="1"/>
        <v>0</v>
      </c>
      <c r="M8" s="97">
        <f t="shared" si="2"/>
        <v>0</v>
      </c>
      <c r="N8" s="97">
        <f t="shared" si="3"/>
        <v>1</v>
      </c>
      <c r="O8" s="97">
        <f t="shared" si="4"/>
        <v>1</v>
      </c>
      <c r="P8" s="97">
        <f>1</f>
        <v>1</v>
      </c>
      <c r="S8" s="98" t="s">
        <v>94</v>
      </c>
    </row>
    <row r="9" spans="1:19" ht="12.75">
      <c r="A9" s="23" t="s">
        <v>167</v>
      </c>
      <c r="B9" s="23"/>
      <c r="C9" s="87"/>
      <c r="D9" s="87"/>
      <c r="E9" s="79"/>
      <c r="F9" s="19"/>
      <c r="G9" s="102">
        <f>D9*E9</f>
        <v>0</v>
      </c>
      <c r="H9" s="78"/>
      <c r="I9" s="79"/>
      <c r="J9" s="79"/>
      <c r="K9" s="77">
        <f t="shared" si="0"/>
      </c>
      <c r="L9" s="101">
        <f t="shared" si="1"/>
        <v>0</v>
      </c>
      <c r="M9" s="97">
        <f t="shared" si="2"/>
        <v>0</v>
      </c>
      <c r="N9" s="97">
        <f t="shared" si="3"/>
        <v>1</v>
      </c>
      <c r="O9" s="97">
        <f t="shared" si="4"/>
        <v>1</v>
      </c>
      <c r="P9" s="97">
        <f>1</f>
        <v>1</v>
      </c>
      <c r="S9" s="98" t="s">
        <v>99</v>
      </c>
    </row>
    <row r="10" spans="1:19" ht="12.75">
      <c r="A10" s="23" t="s">
        <v>168</v>
      </c>
      <c r="B10" s="23"/>
      <c r="C10" s="87"/>
      <c r="D10" s="87"/>
      <c r="E10" s="79"/>
      <c r="F10" s="19"/>
      <c r="G10" s="102">
        <f aca="true" t="shared" si="5" ref="G10:G25">D10*E10</f>
        <v>0</v>
      </c>
      <c r="H10" s="78"/>
      <c r="I10" s="79"/>
      <c r="J10" s="79"/>
      <c r="K10" s="77">
        <f t="shared" si="0"/>
      </c>
      <c r="L10" s="101">
        <f t="shared" si="1"/>
        <v>0</v>
      </c>
      <c r="M10" s="97">
        <f t="shared" si="2"/>
        <v>0</v>
      </c>
      <c r="N10" s="97">
        <f t="shared" si="3"/>
        <v>1</v>
      </c>
      <c r="O10" s="97">
        <f t="shared" si="4"/>
        <v>1</v>
      </c>
      <c r="P10" s="97">
        <f>1</f>
        <v>1</v>
      </c>
      <c r="S10" s="98" t="s">
        <v>262</v>
      </c>
    </row>
    <row r="11" spans="1:19" ht="12.75" hidden="1">
      <c r="A11" s="23" t="s">
        <v>169</v>
      </c>
      <c r="B11" s="23"/>
      <c r="C11" s="87"/>
      <c r="D11" s="87"/>
      <c r="E11" s="79"/>
      <c r="F11" s="19"/>
      <c r="G11" s="102">
        <f t="shared" si="5"/>
        <v>0</v>
      </c>
      <c r="H11" s="78"/>
      <c r="I11" s="79"/>
      <c r="J11" s="79"/>
      <c r="K11" s="77">
        <f t="shared" si="0"/>
      </c>
      <c r="L11" s="101">
        <f t="shared" si="1"/>
        <v>0</v>
      </c>
      <c r="M11" s="97">
        <f t="shared" si="2"/>
        <v>0</v>
      </c>
      <c r="N11" s="97">
        <f t="shared" si="3"/>
        <v>1</v>
      </c>
      <c r="O11" s="97">
        <f t="shared" si="4"/>
        <v>1</v>
      </c>
      <c r="P11" s="97">
        <f>1</f>
        <v>1</v>
      </c>
      <c r="S11" s="98" t="s">
        <v>385</v>
      </c>
    </row>
    <row r="12" spans="1:19" ht="12.75" hidden="1">
      <c r="A12" s="23" t="s">
        <v>170</v>
      </c>
      <c r="B12" s="23"/>
      <c r="C12" s="87"/>
      <c r="D12" s="87"/>
      <c r="E12" s="79"/>
      <c r="F12" s="19"/>
      <c r="G12" s="102">
        <f t="shared" si="5"/>
        <v>0</v>
      </c>
      <c r="H12" s="78"/>
      <c r="I12" s="79"/>
      <c r="J12" s="79"/>
      <c r="K12" s="77">
        <f t="shared" si="0"/>
      </c>
      <c r="L12" s="101">
        <f t="shared" si="1"/>
        <v>0</v>
      </c>
      <c r="M12" s="97">
        <f t="shared" si="2"/>
        <v>0</v>
      </c>
      <c r="N12" s="97">
        <f t="shared" si="3"/>
        <v>1</v>
      </c>
      <c r="O12" s="97">
        <f t="shared" si="4"/>
        <v>1</v>
      </c>
      <c r="P12" s="97">
        <f>1</f>
        <v>1</v>
      </c>
      <c r="S12" s="98" t="s">
        <v>83</v>
      </c>
    </row>
    <row r="13" spans="1:19" ht="12.75" hidden="1">
      <c r="A13" s="23" t="s">
        <v>171</v>
      </c>
      <c r="B13" s="23"/>
      <c r="C13" s="87"/>
      <c r="D13" s="87"/>
      <c r="E13" s="79"/>
      <c r="F13" s="19"/>
      <c r="G13" s="102">
        <f t="shared" si="5"/>
        <v>0</v>
      </c>
      <c r="H13" s="78"/>
      <c r="I13" s="79"/>
      <c r="J13" s="79"/>
      <c r="K13" s="77">
        <f t="shared" si="0"/>
      </c>
      <c r="L13" s="101">
        <f t="shared" si="1"/>
        <v>0</v>
      </c>
      <c r="M13" s="97">
        <f t="shared" si="2"/>
        <v>0</v>
      </c>
      <c r="N13" s="97">
        <f t="shared" si="3"/>
        <v>1</v>
      </c>
      <c r="O13" s="97">
        <f t="shared" si="4"/>
        <v>1</v>
      </c>
      <c r="P13" s="97">
        <f>1</f>
        <v>1</v>
      </c>
      <c r="S13" s="98" t="s">
        <v>95</v>
      </c>
    </row>
    <row r="14" spans="1:19" ht="12.75" hidden="1">
      <c r="A14" s="23" t="s">
        <v>172</v>
      </c>
      <c r="B14" s="23"/>
      <c r="C14" s="87"/>
      <c r="D14" s="87"/>
      <c r="E14" s="79"/>
      <c r="F14" s="19"/>
      <c r="G14" s="102">
        <f t="shared" si="5"/>
        <v>0</v>
      </c>
      <c r="H14" s="78"/>
      <c r="I14" s="79"/>
      <c r="J14" s="79"/>
      <c r="K14" s="77">
        <f t="shared" si="0"/>
      </c>
      <c r="L14" s="101">
        <f t="shared" si="1"/>
        <v>0</v>
      </c>
      <c r="M14" s="97">
        <f t="shared" si="2"/>
        <v>0</v>
      </c>
      <c r="N14" s="97">
        <f t="shared" si="3"/>
        <v>1</v>
      </c>
      <c r="O14" s="97">
        <f t="shared" si="4"/>
        <v>1</v>
      </c>
      <c r="P14" s="97">
        <f>1</f>
        <v>1</v>
      </c>
      <c r="S14" s="98" t="s">
        <v>96</v>
      </c>
    </row>
    <row r="15" spans="1:19" ht="12.75" hidden="1">
      <c r="A15" s="23" t="s">
        <v>173</v>
      </c>
      <c r="B15" s="23"/>
      <c r="C15" s="87"/>
      <c r="D15" s="87"/>
      <c r="E15" s="79"/>
      <c r="F15" s="19"/>
      <c r="G15" s="102">
        <f t="shared" si="5"/>
        <v>0</v>
      </c>
      <c r="H15" s="78"/>
      <c r="I15" s="79"/>
      <c r="J15" s="79"/>
      <c r="K15" s="77">
        <f t="shared" si="0"/>
      </c>
      <c r="L15" s="101">
        <f t="shared" si="1"/>
        <v>0</v>
      </c>
      <c r="M15" s="97">
        <f t="shared" si="2"/>
        <v>0</v>
      </c>
      <c r="N15" s="97">
        <f t="shared" si="3"/>
        <v>1</v>
      </c>
      <c r="O15" s="97">
        <f t="shared" si="4"/>
        <v>1</v>
      </c>
      <c r="P15" s="97">
        <f>1</f>
        <v>1</v>
      </c>
      <c r="S15" s="98" t="s">
        <v>303</v>
      </c>
    </row>
    <row r="16" spans="1:16" ht="12.75" hidden="1">
      <c r="A16" s="23" t="s">
        <v>174</v>
      </c>
      <c r="B16" s="23"/>
      <c r="C16" s="87"/>
      <c r="D16" s="87"/>
      <c r="E16" s="79"/>
      <c r="F16" s="19"/>
      <c r="G16" s="102">
        <f t="shared" si="5"/>
        <v>0</v>
      </c>
      <c r="H16" s="78"/>
      <c r="I16" s="79"/>
      <c r="J16" s="79"/>
      <c r="K16" s="77">
        <f t="shared" si="0"/>
      </c>
      <c r="L16" s="101">
        <f t="shared" si="1"/>
        <v>0</v>
      </c>
      <c r="M16" s="97">
        <f t="shared" si="2"/>
        <v>0</v>
      </c>
      <c r="N16" s="97">
        <f t="shared" si="3"/>
        <v>1</v>
      </c>
      <c r="O16" s="97">
        <f t="shared" si="4"/>
        <v>1</v>
      </c>
      <c r="P16" s="97">
        <f>1</f>
        <v>1</v>
      </c>
    </row>
    <row r="17" spans="1:16" ht="12.75" hidden="1">
      <c r="A17" s="23" t="s">
        <v>175</v>
      </c>
      <c r="B17" s="23"/>
      <c r="C17" s="87"/>
      <c r="D17" s="87"/>
      <c r="E17" s="79"/>
      <c r="F17" s="19"/>
      <c r="G17" s="102">
        <f t="shared" si="5"/>
        <v>0</v>
      </c>
      <c r="H17" s="78"/>
      <c r="I17" s="79"/>
      <c r="J17" s="79"/>
      <c r="K17" s="77">
        <f t="shared" si="0"/>
      </c>
      <c r="L17" s="101">
        <f t="shared" si="1"/>
        <v>0</v>
      </c>
      <c r="M17" s="97">
        <f t="shared" si="2"/>
        <v>0</v>
      </c>
      <c r="N17" s="97">
        <f t="shared" si="3"/>
        <v>1</v>
      </c>
      <c r="O17" s="97">
        <f t="shared" si="4"/>
        <v>1</v>
      </c>
      <c r="P17" s="97">
        <f>1</f>
        <v>1</v>
      </c>
    </row>
    <row r="18" spans="1:16" ht="12.75" hidden="1">
      <c r="A18" s="23" t="s">
        <v>176</v>
      </c>
      <c r="B18" s="23"/>
      <c r="C18" s="87"/>
      <c r="D18" s="87"/>
      <c r="E18" s="79"/>
      <c r="F18" s="19"/>
      <c r="G18" s="102">
        <f t="shared" si="5"/>
        <v>0</v>
      </c>
      <c r="H18" s="78"/>
      <c r="I18" s="79"/>
      <c r="J18" s="79"/>
      <c r="K18" s="77">
        <f t="shared" si="0"/>
      </c>
      <c r="L18" s="101">
        <f t="shared" si="1"/>
        <v>0</v>
      </c>
      <c r="M18" s="97">
        <f t="shared" si="2"/>
        <v>0</v>
      </c>
      <c r="N18" s="97">
        <f t="shared" si="3"/>
        <v>1</v>
      </c>
      <c r="O18" s="97">
        <f t="shared" si="4"/>
        <v>1</v>
      </c>
      <c r="P18" s="97">
        <f>1</f>
        <v>1</v>
      </c>
    </row>
    <row r="19" spans="1:16" ht="12.75" hidden="1">
      <c r="A19" s="23" t="s">
        <v>177</v>
      </c>
      <c r="B19" s="23"/>
      <c r="C19" s="87"/>
      <c r="D19" s="87"/>
      <c r="E19" s="79"/>
      <c r="F19" s="19"/>
      <c r="G19" s="102">
        <f t="shared" si="5"/>
        <v>0</v>
      </c>
      <c r="H19" s="78"/>
      <c r="I19" s="79"/>
      <c r="J19" s="79"/>
      <c r="K19" s="77">
        <f t="shared" si="0"/>
      </c>
      <c r="L19" s="101">
        <f t="shared" si="1"/>
        <v>0</v>
      </c>
      <c r="M19" s="97">
        <f t="shared" si="2"/>
        <v>0</v>
      </c>
      <c r="N19" s="97">
        <f t="shared" si="3"/>
        <v>1</v>
      </c>
      <c r="O19" s="97">
        <f t="shared" si="4"/>
        <v>1</v>
      </c>
      <c r="P19" s="97">
        <f>1</f>
        <v>1</v>
      </c>
    </row>
    <row r="20" spans="1:16" ht="12.75" hidden="1">
      <c r="A20" s="23" t="s">
        <v>178</v>
      </c>
      <c r="B20" s="23"/>
      <c r="C20" s="87"/>
      <c r="D20" s="87"/>
      <c r="E20" s="79"/>
      <c r="F20" s="19"/>
      <c r="G20" s="102">
        <f t="shared" si="5"/>
        <v>0</v>
      </c>
      <c r="H20" s="78"/>
      <c r="I20" s="79"/>
      <c r="J20" s="79"/>
      <c r="K20" s="77">
        <f t="shared" si="0"/>
      </c>
      <c r="L20" s="101">
        <f t="shared" si="1"/>
        <v>0</v>
      </c>
      <c r="M20" s="97">
        <f t="shared" si="2"/>
        <v>0</v>
      </c>
      <c r="N20" s="97">
        <f t="shared" si="3"/>
        <v>1</v>
      </c>
      <c r="O20" s="97">
        <f t="shared" si="4"/>
        <v>1</v>
      </c>
      <c r="P20" s="97">
        <f>1</f>
        <v>1</v>
      </c>
    </row>
    <row r="21" spans="1:16" ht="12.75" hidden="1">
      <c r="A21" s="23" t="s">
        <v>166</v>
      </c>
      <c r="B21" s="23"/>
      <c r="C21" s="87"/>
      <c r="D21" s="87"/>
      <c r="E21" s="79"/>
      <c r="F21" s="19"/>
      <c r="G21" s="102">
        <f t="shared" si="5"/>
        <v>0</v>
      </c>
      <c r="H21" s="78"/>
      <c r="I21" s="79"/>
      <c r="J21" s="79"/>
      <c r="K21" s="77">
        <f t="shared" si="0"/>
      </c>
      <c r="L21" s="101">
        <f t="shared" si="1"/>
        <v>0</v>
      </c>
      <c r="M21" s="97">
        <f t="shared" si="2"/>
        <v>0</v>
      </c>
      <c r="N21" s="97">
        <f t="shared" si="3"/>
        <v>1</v>
      </c>
      <c r="O21" s="97">
        <f t="shared" si="4"/>
        <v>1</v>
      </c>
      <c r="P21" s="97">
        <f>1</f>
        <v>1</v>
      </c>
    </row>
    <row r="22" spans="1:16" ht="12.75" hidden="1">
      <c r="A22" s="23" t="s">
        <v>165</v>
      </c>
      <c r="B22" s="23"/>
      <c r="C22" s="87"/>
      <c r="D22" s="87"/>
      <c r="E22" s="79"/>
      <c r="F22" s="19"/>
      <c r="G22" s="102">
        <f t="shared" si="5"/>
        <v>0</v>
      </c>
      <c r="H22" s="78"/>
      <c r="I22" s="79"/>
      <c r="J22" s="79"/>
      <c r="K22" s="77">
        <f t="shared" si="0"/>
      </c>
      <c r="L22" s="101">
        <f t="shared" si="1"/>
        <v>0</v>
      </c>
      <c r="M22" s="97">
        <f t="shared" si="2"/>
        <v>0</v>
      </c>
      <c r="N22" s="97">
        <f t="shared" si="3"/>
        <v>1</v>
      </c>
      <c r="O22" s="97">
        <f t="shared" si="4"/>
        <v>1</v>
      </c>
      <c r="P22" s="97">
        <f>1</f>
        <v>1</v>
      </c>
    </row>
    <row r="23" spans="1:16" ht="12.75" hidden="1">
      <c r="A23" s="23" t="s">
        <v>164</v>
      </c>
      <c r="B23" s="23"/>
      <c r="C23" s="87"/>
      <c r="D23" s="87"/>
      <c r="E23" s="79"/>
      <c r="F23" s="19"/>
      <c r="G23" s="102">
        <f t="shared" si="5"/>
        <v>0</v>
      </c>
      <c r="H23" s="78"/>
      <c r="I23" s="79"/>
      <c r="J23" s="79"/>
      <c r="K23" s="77">
        <f t="shared" si="0"/>
      </c>
      <c r="L23" s="101">
        <f t="shared" si="1"/>
        <v>0</v>
      </c>
      <c r="M23" s="97">
        <f t="shared" si="2"/>
        <v>0</v>
      </c>
      <c r="N23" s="97">
        <f t="shared" si="3"/>
        <v>1</v>
      </c>
      <c r="O23" s="97">
        <f t="shared" si="4"/>
        <v>1</v>
      </c>
      <c r="P23" s="97">
        <f>1</f>
        <v>1</v>
      </c>
    </row>
    <row r="24" spans="1:16" ht="12.75" hidden="1">
      <c r="A24" s="23" t="s">
        <v>163</v>
      </c>
      <c r="B24" s="23"/>
      <c r="C24" s="87"/>
      <c r="D24" s="87"/>
      <c r="E24" s="79"/>
      <c r="F24" s="19"/>
      <c r="G24" s="102">
        <f t="shared" si="5"/>
        <v>0</v>
      </c>
      <c r="H24" s="78"/>
      <c r="I24" s="79"/>
      <c r="J24" s="79"/>
      <c r="K24" s="77">
        <f t="shared" si="0"/>
      </c>
      <c r="L24" s="101">
        <f t="shared" si="1"/>
        <v>0</v>
      </c>
      <c r="M24" s="97">
        <f t="shared" si="2"/>
        <v>0</v>
      </c>
      <c r="N24" s="97">
        <f t="shared" si="3"/>
        <v>1</v>
      </c>
      <c r="O24" s="97">
        <f t="shared" si="4"/>
        <v>1</v>
      </c>
      <c r="P24" s="97">
        <f>1</f>
        <v>1</v>
      </c>
    </row>
    <row r="25" spans="1:16" ht="12.75" hidden="1">
      <c r="A25" s="23" t="s">
        <v>162</v>
      </c>
      <c r="B25" s="23"/>
      <c r="C25" s="87"/>
      <c r="D25" s="87"/>
      <c r="E25" s="79"/>
      <c r="F25" s="76"/>
      <c r="G25" s="102">
        <f t="shared" si="5"/>
        <v>0</v>
      </c>
      <c r="H25" s="78"/>
      <c r="I25" s="79"/>
      <c r="J25" s="79"/>
      <c r="K25" s="77">
        <f t="shared" si="0"/>
      </c>
      <c r="L25" s="101">
        <f t="shared" si="1"/>
        <v>0</v>
      </c>
      <c r="M25" s="97">
        <f t="shared" si="2"/>
        <v>0</v>
      </c>
      <c r="N25" s="97">
        <f t="shared" si="3"/>
        <v>1</v>
      </c>
      <c r="O25" s="97">
        <f t="shared" si="4"/>
        <v>1</v>
      </c>
      <c r="P25" s="97">
        <f>1</f>
        <v>1</v>
      </c>
    </row>
    <row r="26" spans="1:16" ht="12.75">
      <c r="A26" s="391" t="s">
        <v>55</v>
      </c>
      <c r="B26" s="391"/>
      <c r="C26" s="391"/>
      <c r="D26" s="391"/>
      <c r="E26" s="391"/>
      <c r="F26" s="391"/>
      <c r="G26" s="20">
        <f>SUM(G6:G25)</f>
        <v>0</v>
      </c>
      <c r="H26" s="21">
        <f>SUM(H6:H25)</f>
        <v>0</v>
      </c>
      <c r="I26" s="21">
        <f>SUM(I6:I25)</f>
        <v>0</v>
      </c>
      <c r="J26" s="21">
        <f>SUM(J6:J25)</f>
        <v>0</v>
      </c>
      <c r="K26" s="83"/>
      <c r="M26" s="101"/>
      <c r="P26" s="97">
        <f>1</f>
        <v>1</v>
      </c>
    </row>
    <row r="27" spans="1:11" ht="12.75">
      <c r="A27" s="374" t="s">
        <v>231</v>
      </c>
      <c r="B27" s="374"/>
      <c r="C27" s="374"/>
      <c r="D27" s="374"/>
      <c r="E27" s="374"/>
      <c r="F27" s="374"/>
      <c r="G27" s="374"/>
      <c r="H27" s="374"/>
      <c r="I27" s="374"/>
      <c r="J27" s="374"/>
      <c r="K27" s="82"/>
    </row>
    <row r="28" spans="1:16" ht="12.75">
      <c r="A28" s="23" t="s">
        <v>89</v>
      </c>
      <c r="B28" s="23"/>
      <c r="C28" s="87"/>
      <c r="D28" s="87"/>
      <c r="E28" s="79"/>
      <c r="F28" s="76"/>
      <c r="G28" s="102">
        <f>D28*E28</f>
        <v>0</v>
      </c>
      <c r="H28" s="78"/>
      <c r="I28" s="79"/>
      <c r="J28" s="79"/>
      <c r="K28" s="77">
        <f>IF($L28=$M28,"","błąd")</f>
      </c>
      <c r="L28" s="101">
        <f>SUM(H28:J28)</f>
        <v>0</v>
      </c>
      <c r="M28" s="97">
        <f>D28*E28</f>
        <v>0</v>
      </c>
      <c r="N28" s="97">
        <f>IF(L28=M28,1,2)</f>
        <v>1</v>
      </c>
      <c r="O28" s="97">
        <f>IF(L28=M28,1,"błąd")</f>
        <v>1</v>
      </c>
      <c r="P28" s="97">
        <f>2</f>
        <v>2</v>
      </c>
    </row>
    <row r="29" spans="1:16" ht="12.75">
      <c r="A29" s="23" t="s">
        <v>90</v>
      </c>
      <c r="B29" s="23"/>
      <c r="C29" s="87"/>
      <c r="D29" s="87"/>
      <c r="E29" s="79"/>
      <c r="F29" s="76"/>
      <c r="G29" s="102">
        <f aca="true" t="shared" si="6" ref="G29:G47">D29*E29</f>
        <v>0</v>
      </c>
      <c r="H29" s="78"/>
      <c r="I29" s="79"/>
      <c r="J29" s="79"/>
      <c r="K29" s="77">
        <f aca="true" t="shared" si="7" ref="K29:K47">IF($L29=$M29,"","błąd")</f>
      </c>
      <c r="L29" s="101">
        <f aca="true" t="shared" si="8" ref="L29:L47">SUM(H29:J29)</f>
        <v>0</v>
      </c>
      <c r="M29" s="97">
        <f aca="true" t="shared" si="9" ref="M29:M47">D29*E29</f>
        <v>0</v>
      </c>
      <c r="N29" s="97">
        <f aca="true" t="shared" si="10" ref="N29:N47">IF(L29=M29,1,2)</f>
        <v>1</v>
      </c>
      <c r="O29" s="97">
        <f aca="true" t="shared" si="11" ref="O29:O47">IF(L29=M29,1,"błąd")</f>
        <v>1</v>
      </c>
      <c r="P29" s="97">
        <f>2</f>
        <v>2</v>
      </c>
    </row>
    <row r="30" spans="1:16" ht="12.75" hidden="1">
      <c r="A30" s="23" t="s">
        <v>91</v>
      </c>
      <c r="B30" s="23"/>
      <c r="C30" s="87"/>
      <c r="D30" s="87"/>
      <c r="E30" s="79"/>
      <c r="F30" s="19"/>
      <c r="G30" s="102">
        <f t="shared" si="6"/>
        <v>0</v>
      </c>
      <c r="H30" s="78"/>
      <c r="I30" s="79"/>
      <c r="J30" s="79"/>
      <c r="K30" s="77">
        <f t="shared" si="7"/>
      </c>
      <c r="L30" s="101">
        <f t="shared" si="8"/>
        <v>0</v>
      </c>
      <c r="M30" s="97">
        <f t="shared" si="9"/>
        <v>0</v>
      </c>
      <c r="N30" s="97">
        <f t="shared" si="10"/>
        <v>1</v>
      </c>
      <c r="O30" s="97">
        <f t="shared" si="11"/>
        <v>1</v>
      </c>
      <c r="P30" s="97">
        <f>2</f>
        <v>2</v>
      </c>
    </row>
    <row r="31" spans="1:16" ht="12.75" hidden="1">
      <c r="A31" s="23" t="s">
        <v>214</v>
      </c>
      <c r="B31" s="23"/>
      <c r="C31" s="87"/>
      <c r="D31" s="87"/>
      <c r="E31" s="79"/>
      <c r="F31" s="19"/>
      <c r="G31" s="102">
        <f t="shared" si="6"/>
        <v>0</v>
      </c>
      <c r="H31" s="78"/>
      <c r="I31" s="79"/>
      <c r="J31" s="79"/>
      <c r="K31" s="77">
        <f t="shared" si="7"/>
      </c>
      <c r="L31" s="101">
        <f t="shared" si="8"/>
        <v>0</v>
      </c>
      <c r="M31" s="97">
        <f t="shared" si="9"/>
        <v>0</v>
      </c>
      <c r="N31" s="97">
        <f t="shared" si="10"/>
        <v>1</v>
      </c>
      <c r="O31" s="97">
        <f t="shared" si="11"/>
        <v>1</v>
      </c>
      <c r="P31" s="97">
        <f>2</f>
        <v>2</v>
      </c>
    </row>
    <row r="32" spans="1:16" ht="12.75" hidden="1">
      <c r="A32" s="23" t="s">
        <v>215</v>
      </c>
      <c r="B32" s="23"/>
      <c r="C32" s="87"/>
      <c r="D32" s="87"/>
      <c r="E32" s="79"/>
      <c r="F32" s="19"/>
      <c r="G32" s="102">
        <f t="shared" si="6"/>
        <v>0</v>
      </c>
      <c r="H32" s="78"/>
      <c r="I32" s="79"/>
      <c r="J32" s="79"/>
      <c r="K32" s="77">
        <f t="shared" si="7"/>
      </c>
      <c r="L32" s="101">
        <f t="shared" si="8"/>
        <v>0</v>
      </c>
      <c r="M32" s="97">
        <f t="shared" si="9"/>
        <v>0</v>
      </c>
      <c r="N32" s="97">
        <f t="shared" si="10"/>
        <v>1</v>
      </c>
      <c r="O32" s="97">
        <f t="shared" si="11"/>
        <v>1</v>
      </c>
      <c r="P32" s="97">
        <f>2</f>
        <v>2</v>
      </c>
    </row>
    <row r="33" spans="1:16" ht="12.75" hidden="1">
      <c r="A33" s="23" t="s">
        <v>216</v>
      </c>
      <c r="B33" s="23"/>
      <c r="C33" s="87"/>
      <c r="D33" s="87"/>
      <c r="E33" s="79"/>
      <c r="F33" s="19"/>
      <c r="G33" s="102">
        <f t="shared" si="6"/>
        <v>0</v>
      </c>
      <c r="H33" s="78"/>
      <c r="I33" s="79"/>
      <c r="J33" s="79"/>
      <c r="K33" s="77">
        <f t="shared" si="7"/>
      </c>
      <c r="L33" s="101">
        <f t="shared" si="8"/>
        <v>0</v>
      </c>
      <c r="M33" s="97">
        <f t="shared" si="9"/>
        <v>0</v>
      </c>
      <c r="N33" s="97">
        <f t="shared" si="10"/>
        <v>1</v>
      </c>
      <c r="O33" s="97">
        <f t="shared" si="11"/>
        <v>1</v>
      </c>
      <c r="P33" s="97">
        <f>2</f>
        <v>2</v>
      </c>
    </row>
    <row r="34" spans="1:16" ht="12.75" hidden="1">
      <c r="A34" s="23" t="s">
        <v>217</v>
      </c>
      <c r="B34" s="23"/>
      <c r="C34" s="87"/>
      <c r="D34" s="87"/>
      <c r="E34" s="79"/>
      <c r="F34" s="19"/>
      <c r="G34" s="102">
        <f t="shared" si="6"/>
        <v>0</v>
      </c>
      <c r="H34" s="78"/>
      <c r="I34" s="79"/>
      <c r="J34" s="79"/>
      <c r="K34" s="77">
        <f t="shared" si="7"/>
      </c>
      <c r="L34" s="101">
        <f t="shared" si="8"/>
        <v>0</v>
      </c>
      <c r="M34" s="97">
        <f t="shared" si="9"/>
        <v>0</v>
      </c>
      <c r="N34" s="97">
        <f t="shared" si="10"/>
        <v>1</v>
      </c>
      <c r="O34" s="97">
        <f t="shared" si="11"/>
        <v>1</v>
      </c>
      <c r="P34" s="97">
        <f>2</f>
        <v>2</v>
      </c>
    </row>
    <row r="35" spans="1:16" ht="12.75" hidden="1">
      <c r="A35" s="23" t="s">
        <v>218</v>
      </c>
      <c r="B35" s="23"/>
      <c r="C35" s="87"/>
      <c r="D35" s="87"/>
      <c r="E35" s="79"/>
      <c r="F35" s="19"/>
      <c r="G35" s="102">
        <f t="shared" si="6"/>
        <v>0</v>
      </c>
      <c r="H35" s="78"/>
      <c r="I35" s="79"/>
      <c r="J35" s="79"/>
      <c r="K35" s="77">
        <f t="shared" si="7"/>
      </c>
      <c r="L35" s="101">
        <f t="shared" si="8"/>
        <v>0</v>
      </c>
      <c r="M35" s="97">
        <f t="shared" si="9"/>
        <v>0</v>
      </c>
      <c r="N35" s="97">
        <f t="shared" si="10"/>
        <v>1</v>
      </c>
      <c r="O35" s="97">
        <f t="shared" si="11"/>
        <v>1</v>
      </c>
      <c r="P35" s="97">
        <f>2</f>
        <v>2</v>
      </c>
    </row>
    <row r="36" spans="1:16" ht="12.75" hidden="1">
      <c r="A36" s="23" t="s">
        <v>219</v>
      </c>
      <c r="B36" s="23"/>
      <c r="C36" s="87"/>
      <c r="D36" s="87"/>
      <c r="E36" s="79"/>
      <c r="F36" s="19"/>
      <c r="G36" s="102">
        <f t="shared" si="6"/>
        <v>0</v>
      </c>
      <c r="H36" s="78"/>
      <c r="I36" s="79"/>
      <c r="J36" s="79"/>
      <c r="K36" s="77">
        <f t="shared" si="7"/>
      </c>
      <c r="L36" s="101">
        <f t="shared" si="8"/>
        <v>0</v>
      </c>
      <c r="M36" s="97">
        <f t="shared" si="9"/>
        <v>0</v>
      </c>
      <c r="N36" s="97">
        <f t="shared" si="10"/>
        <v>1</v>
      </c>
      <c r="O36" s="97">
        <f t="shared" si="11"/>
        <v>1</v>
      </c>
      <c r="P36" s="97">
        <f>2</f>
        <v>2</v>
      </c>
    </row>
    <row r="37" spans="1:16" ht="12.75" hidden="1">
      <c r="A37" s="23" t="s">
        <v>284</v>
      </c>
      <c r="B37" s="23"/>
      <c r="C37" s="87"/>
      <c r="D37" s="87"/>
      <c r="E37" s="79"/>
      <c r="F37" s="19"/>
      <c r="G37" s="102">
        <f t="shared" si="6"/>
        <v>0</v>
      </c>
      <c r="H37" s="78"/>
      <c r="I37" s="79"/>
      <c r="J37" s="79"/>
      <c r="K37" s="77">
        <f t="shared" si="7"/>
      </c>
      <c r="L37" s="101">
        <f t="shared" si="8"/>
        <v>0</v>
      </c>
      <c r="M37" s="97">
        <f t="shared" si="9"/>
        <v>0</v>
      </c>
      <c r="N37" s="97">
        <f t="shared" si="10"/>
        <v>1</v>
      </c>
      <c r="O37" s="97">
        <f t="shared" si="11"/>
        <v>1</v>
      </c>
      <c r="P37" s="97">
        <f>2</f>
        <v>2</v>
      </c>
    </row>
    <row r="38" spans="1:16" ht="12.75" hidden="1">
      <c r="A38" s="23" t="s">
        <v>285</v>
      </c>
      <c r="B38" s="23"/>
      <c r="C38" s="87"/>
      <c r="D38" s="87"/>
      <c r="E38" s="79"/>
      <c r="F38" s="19"/>
      <c r="G38" s="102">
        <f t="shared" si="6"/>
        <v>0</v>
      </c>
      <c r="H38" s="78"/>
      <c r="I38" s="79"/>
      <c r="J38" s="79"/>
      <c r="K38" s="77">
        <f t="shared" si="7"/>
      </c>
      <c r="L38" s="101">
        <f t="shared" si="8"/>
        <v>0</v>
      </c>
      <c r="M38" s="97">
        <f t="shared" si="9"/>
        <v>0</v>
      </c>
      <c r="N38" s="97">
        <f t="shared" si="10"/>
        <v>1</v>
      </c>
      <c r="O38" s="97">
        <f t="shared" si="11"/>
        <v>1</v>
      </c>
      <c r="P38" s="97">
        <f>2</f>
        <v>2</v>
      </c>
    </row>
    <row r="39" spans="1:16" ht="12.75" hidden="1">
      <c r="A39" s="23" t="s">
        <v>286</v>
      </c>
      <c r="B39" s="23"/>
      <c r="C39" s="87"/>
      <c r="D39" s="87"/>
      <c r="E39" s="79"/>
      <c r="F39" s="19"/>
      <c r="G39" s="102">
        <f t="shared" si="6"/>
        <v>0</v>
      </c>
      <c r="H39" s="78"/>
      <c r="I39" s="79"/>
      <c r="J39" s="79"/>
      <c r="K39" s="77">
        <f t="shared" si="7"/>
      </c>
      <c r="L39" s="101">
        <f t="shared" si="8"/>
        <v>0</v>
      </c>
      <c r="M39" s="97">
        <f t="shared" si="9"/>
        <v>0</v>
      </c>
      <c r="N39" s="97">
        <f t="shared" si="10"/>
        <v>1</v>
      </c>
      <c r="O39" s="97">
        <f t="shared" si="11"/>
        <v>1</v>
      </c>
      <c r="P39" s="97">
        <f>2</f>
        <v>2</v>
      </c>
    </row>
    <row r="40" spans="1:16" ht="12.75" hidden="1">
      <c r="A40" s="23" t="s">
        <v>291</v>
      </c>
      <c r="B40" s="23"/>
      <c r="C40" s="87"/>
      <c r="D40" s="87"/>
      <c r="E40" s="79"/>
      <c r="F40" s="19"/>
      <c r="G40" s="102">
        <f t="shared" si="6"/>
        <v>0</v>
      </c>
      <c r="H40" s="78"/>
      <c r="I40" s="79"/>
      <c r="J40" s="79"/>
      <c r="K40" s="77">
        <f t="shared" si="7"/>
      </c>
      <c r="L40" s="101">
        <f t="shared" si="8"/>
        <v>0</v>
      </c>
      <c r="M40" s="97">
        <f t="shared" si="9"/>
        <v>0</v>
      </c>
      <c r="N40" s="97">
        <f t="shared" si="10"/>
        <v>1</v>
      </c>
      <c r="O40" s="97">
        <f t="shared" si="11"/>
        <v>1</v>
      </c>
      <c r="P40" s="97">
        <f>2</f>
        <v>2</v>
      </c>
    </row>
    <row r="41" spans="1:16" ht="12.75" hidden="1">
      <c r="A41" s="23" t="s">
        <v>292</v>
      </c>
      <c r="B41" s="23"/>
      <c r="C41" s="87"/>
      <c r="D41" s="87"/>
      <c r="E41" s="79"/>
      <c r="F41" s="19"/>
      <c r="G41" s="102">
        <f t="shared" si="6"/>
        <v>0</v>
      </c>
      <c r="H41" s="78"/>
      <c r="I41" s="79"/>
      <c r="J41" s="79"/>
      <c r="K41" s="77">
        <f t="shared" si="7"/>
      </c>
      <c r="L41" s="101">
        <f t="shared" si="8"/>
        <v>0</v>
      </c>
      <c r="M41" s="97">
        <f t="shared" si="9"/>
        <v>0</v>
      </c>
      <c r="N41" s="97">
        <f t="shared" si="10"/>
        <v>1</v>
      </c>
      <c r="O41" s="97">
        <f t="shared" si="11"/>
        <v>1</v>
      </c>
      <c r="P41" s="97">
        <f>2</f>
        <v>2</v>
      </c>
    </row>
    <row r="42" spans="1:16" ht="12.75" hidden="1">
      <c r="A42" s="23" t="s">
        <v>287</v>
      </c>
      <c r="B42" s="23"/>
      <c r="C42" s="87"/>
      <c r="D42" s="87"/>
      <c r="E42" s="79"/>
      <c r="F42" s="19"/>
      <c r="G42" s="102">
        <f t="shared" si="6"/>
        <v>0</v>
      </c>
      <c r="H42" s="78"/>
      <c r="I42" s="79"/>
      <c r="J42" s="79"/>
      <c r="K42" s="77">
        <f t="shared" si="7"/>
      </c>
      <c r="L42" s="101">
        <f t="shared" si="8"/>
        <v>0</v>
      </c>
      <c r="M42" s="97">
        <f t="shared" si="9"/>
        <v>0</v>
      </c>
      <c r="N42" s="97">
        <f t="shared" si="10"/>
        <v>1</v>
      </c>
      <c r="O42" s="97">
        <f t="shared" si="11"/>
        <v>1</v>
      </c>
      <c r="P42" s="97">
        <f>2</f>
        <v>2</v>
      </c>
    </row>
    <row r="43" spans="1:16" ht="12.75" hidden="1">
      <c r="A43" s="23" t="s">
        <v>288</v>
      </c>
      <c r="B43" s="23"/>
      <c r="C43" s="87"/>
      <c r="D43" s="87"/>
      <c r="E43" s="79"/>
      <c r="F43" s="19"/>
      <c r="G43" s="102">
        <f t="shared" si="6"/>
        <v>0</v>
      </c>
      <c r="H43" s="78"/>
      <c r="I43" s="79"/>
      <c r="J43" s="79"/>
      <c r="K43" s="77">
        <f t="shared" si="7"/>
      </c>
      <c r="L43" s="101">
        <f t="shared" si="8"/>
        <v>0</v>
      </c>
      <c r="M43" s="97">
        <f t="shared" si="9"/>
        <v>0</v>
      </c>
      <c r="N43" s="97">
        <f t="shared" si="10"/>
        <v>1</v>
      </c>
      <c r="O43" s="97">
        <f t="shared" si="11"/>
        <v>1</v>
      </c>
      <c r="P43" s="97">
        <f>2</f>
        <v>2</v>
      </c>
    </row>
    <row r="44" spans="1:16" ht="12.75" hidden="1">
      <c r="A44" s="23" t="s">
        <v>289</v>
      </c>
      <c r="B44" s="23"/>
      <c r="C44" s="87"/>
      <c r="D44" s="87"/>
      <c r="E44" s="79"/>
      <c r="F44" s="19"/>
      <c r="G44" s="102">
        <f t="shared" si="6"/>
        <v>0</v>
      </c>
      <c r="H44" s="78"/>
      <c r="I44" s="79"/>
      <c r="J44" s="79"/>
      <c r="K44" s="77">
        <f t="shared" si="7"/>
      </c>
      <c r="L44" s="101">
        <f t="shared" si="8"/>
        <v>0</v>
      </c>
      <c r="M44" s="97">
        <f t="shared" si="9"/>
        <v>0</v>
      </c>
      <c r="N44" s="97">
        <f t="shared" si="10"/>
        <v>1</v>
      </c>
      <c r="O44" s="97">
        <f t="shared" si="11"/>
        <v>1</v>
      </c>
      <c r="P44" s="97">
        <f>2</f>
        <v>2</v>
      </c>
    </row>
    <row r="45" spans="1:16" ht="12.75" hidden="1">
      <c r="A45" s="23" t="s">
        <v>293</v>
      </c>
      <c r="B45" s="23"/>
      <c r="C45" s="87"/>
      <c r="D45" s="87"/>
      <c r="E45" s="79"/>
      <c r="F45" s="19"/>
      <c r="G45" s="102">
        <f t="shared" si="6"/>
        <v>0</v>
      </c>
      <c r="H45" s="78"/>
      <c r="I45" s="79"/>
      <c r="J45" s="79"/>
      <c r="K45" s="77">
        <f t="shared" si="7"/>
      </c>
      <c r="L45" s="101">
        <f t="shared" si="8"/>
        <v>0</v>
      </c>
      <c r="M45" s="97">
        <f t="shared" si="9"/>
        <v>0</v>
      </c>
      <c r="N45" s="97">
        <f t="shared" si="10"/>
        <v>1</v>
      </c>
      <c r="O45" s="97">
        <f t="shared" si="11"/>
        <v>1</v>
      </c>
      <c r="P45" s="97">
        <f>2</f>
        <v>2</v>
      </c>
    </row>
    <row r="46" spans="1:16" ht="12.75" hidden="1">
      <c r="A46" s="23" t="s">
        <v>290</v>
      </c>
      <c r="B46" s="23"/>
      <c r="C46" s="87"/>
      <c r="D46" s="87"/>
      <c r="E46" s="79"/>
      <c r="F46" s="19"/>
      <c r="G46" s="102">
        <f t="shared" si="6"/>
        <v>0</v>
      </c>
      <c r="H46" s="78"/>
      <c r="I46" s="79"/>
      <c r="J46" s="79"/>
      <c r="K46" s="77">
        <f t="shared" si="7"/>
      </c>
      <c r="L46" s="101">
        <f t="shared" si="8"/>
        <v>0</v>
      </c>
      <c r="M46" s="97">
        <f t="shared" si="9"/>
        <v>0</v>
      </c>
      <c r="N46" s="97">
        <f t="shared" si="10"/>
        <v>1</v>
      </c>
      <c r="O46" s="97">
        <f t="shared" si="11"/>
        <v>1</v>
      </c>
      <c r="P46" s="97">
        <f>2</f>
        <v>2</v>
      </c>
    </row>
    <row r="47" spans="1:16" ht="12.75" hidden="1">
      <c r="A47" s="23" t="s">
        <v>294</v>
      </c>
      <c r="B47" s="23"/>
      <c r="C47" s="87"/>
      <c r="D47" s="87"/>
      <c r="E47" s="79"/>
      <c r="F47" s="76"/>
      <c r="G47" s="102">
        <f t="shared" si="6"/>
        <v>0</v>
      </c>
      <c r="H47" s="78"/>
      <c r="I47" s="79"/>
      <c r="J47" s="79"/>
      <c r="K47" s="77">
        <f t="shared" si="7"/>
      </c>
      <c r="L47" s="101">
        <f t="shared" si="8"/>
        <v>0</v>
      </c>
      <c r="M47" s="97">
        <f t="shared" si="9"/>
        <v>0</v>
      </c>
      <c r="N47" s="97">
        <f t="shared" si="10"/>
        <v>1</v>
      </c>
      <c r="O47" s="97">
        <f t="shared" si="11"/>
        <v>1</v>
      </c>
      <c r="P47" s="97">
        <f>2</f>
        <v>2</v>
      </c>
    </row>
    <row r="48" spans="1:13" ht="12.75">
      <c r="A48" s="391" t="s">
        <v>56</v>
      </c>
      <c r="B48" s="391"/>
      <c r="C48" s="391"/>
      <c r="D48" s="391"/>
      <c r="E48" s="391"/>
      <c r="F48" s="391"/>
      <c r="G48" s="21">
        <f>SUM(G28:G47)</f>
        <v>0</v>
      </c>
      <c r="H48" s="21">
        <f>SUM(H28:H47)</f>
        <v>0</v>
      </c>
      <c r="I48" s="21">
        <f>SUM(I28:I47)</f>
        <v>0</v>
      </c>
      <c r="J48" s="21">
        <f>SUM(J28:J47)</f>
        <v>0</v>
      </c>
      <c r="K48" s="83"/>
      <c r="M48" s="101"/>
    </row>
    <row r="49" spans="1:11" ht="12.75" hidden="1">
      <c r="A49" s="374" t="s">
        <v>179</v>
      </c>
      <c r="B49" s="374"/>
      <c r="C49" s="374"/>
      <c r="D49" s="374"/>
      <c r="E49" s="374"/>
      <c r="F49" s="374"/>
      <c r="G49" s="374"/>
      <c r="H49" s="374"/>
      <c r="I49" s="374"/>
      <c r="J49" s="374"/>
      <c r="K49" s="82"/>
    </row>
    <row r="50" spans="1:16" ht="12.75" hidden="1">
      <c r="A50" s="23" t="s">
        <v>220</v>
      </c>
      <c r="B50" s="23"/>
      <c r="C50" s="87"/>
      <c r="D50" s="87"/>
      <c r="E50" s="79"/>
      <c r="F50" s="76"/>
      <c r="G50" s="102">
        <f>D50*E50</f>
        <v>0</v>
      </c>
      <c r="H50" s="78"/>
      <c r="I50" s="79"/>
      <c r="J50" s="79"/>
      <c r="K50" s="77">
        <f>IF($L50=$M50,"","błąd")</f>
      </c>
      <c r="L50" s="101">
        <f>SUM(H50:J50)</f>
        <v>0</v>
      </c>
      <c r="M50" s="97">
        <f>D50*E50</f>
        <v>0</v>
      </c>
      <c r="N50" s="97">
        <f>IF(L50=M50,1,2)</f>
        <v>1</v>
      </c>
      <c r="O50" s="97">
        <f>IF(L50=M50,1,"błąd")</f>
        <v>1</v>
      </c>
      <c r="P50" s="97">
        <f>3</f>
        <v>3</v>
      </c>
    </row>
    <row r="51" spans="1:16" ht="12.75" hidden="1">
      <c r="A51" s="23" t="s">
        <v>221</v>
      </c>
      <c r="B51" s="23"/>
      <c r="C51" s="87"/>
      <c r="D51" s="87"/>
      <c r="E51" s="79"/>
      <c r="F51" s="76"/>
      <c r="G51" s="102">
        <f aca="true" t="shared" si="12" ref="G51:G69">D51*E51</f>
        <v>0</v>
      </c>
      <c r="H51" s="78"/>
      <c r="I51" s="79"/>
      <c r="J51" s="79"/>
      <c r="K51" s="77">
        <f aca="true" t="shared" si="13" ref="K51:K69">IF($L51=$M51,"","błąd")</f>
      </c>
      <c r="L51" s="101">
        <f aca="true" t="shared" si="14" ref="L51:L69">SUM(H51:J51)</f>
        <v>0</v>
      </c>
      <c r="M51" s="97">
        <f aca="true" t="shared" si="15" ref="M51:M69">D51*E51</f>
        <v>0</v>
      </c>
      <c r="N51" s="97">
        <f aca="true" t="shared" si="16" ref="N51:N69">IF(L51=M51,1,2)</f>
        <v>1</v>
      </c>
      <c r="O51" s="97">
        <f aca="true" t="shared" si="17" ref="O51:O69">IF(L51=M51,1,"błąd")</f>
        <v>1</v>
      </c>
      <c r="P51" s="97">
        <f>3</f>
        <v>3</v>
      </c>
    </row>
    <row r="52" spans="1:16" ht="12.75" hidden="1">
      <c r="A52" s="23" t="s">
        <v>222</v>
      </c>
      <c r="B52" s="23"/>
      <c r="C52" s="87"/>
      <c r="D52" s="87"/>
      <c r="E52" s="79"/>
      <c r="F52" s="19"/>
      <c r="G52" s="102">
        <f t="shared" si="12"/>
        <v>0</v>
      </c>
      <c r="H52" s="78"/>
      <c r="I52" s="79"/>
      <c r="J52" s="79"/>
      <c r="K52" s="77">
        <f t="shared" si="13"/>
      </c>
      <c r="L52" s="101">
        <f t="shared" si="14"/>
        <v>0</v>
      </c>
      <c r="M52" s="97">
        <f t="shared" si="15"/>
        <v>0</v>
      </c>
      <c r="N52" s="97">
        <f t="shared" si="16"/>
        <v>1</v>
      </c>
      <c r="O52" s="97">
        <f t="shared" si="17"/>
        <v>1</v>
      </c>
      <c r="P52" s="97">
        <f>3</f>
        <v>3</v>
      </c>
    </row>
    <row r="53" spans="1:16" ht="12.75" hidden="1">
      <c r="A53" s="23" t="s">
        <v>223</v>
      </c>
      <c r="B53" s="23"/>
      <c r="C53" s="87"/>
      <c r="D53" s="87"/>
      <c r="E53" s="79"/>
      <c r="F53" s="19"/>
      <c r="G53" s="102">
        <f t="shared" si="12"/>
        <v>0</v>
      </c>
      <c r="H53" s="78"/>
      <c r="I53" s="79"/>
      <c r="J53" s="79"/>
      <c r="K53" s="77">
        <f t="shared" si="13"/>
      </c>
      <c r="L53" s="101">
        <f t="shared" si="14"/>
        <v>0</v>
      </c>
      <c r="M53" s="97">
        <f t="shared" si="15"/>
        <v>0</v>
      </c>
      <c r="N53" s="97">
        <f t="shared" si="16"/>
        <v>1</v>
      </c>
      <c r="O53" s="97">
        <f t="shared" si="17"/>
        <v>1</v>
      </c>
      <c r="P53" s="97">
        <f>3</f>
        <v>3</v>
      </c>
    </row>
    <row r="54" spans="1:16" ht="12.75" hidden="1">
      <c r="A54" s="23" t="s">
        <v>224</v>
      </c>
      <c r="B54" s="23"/>
      <c r="C54" s="87"/>
      <c r="D54" s="87"/>
      <c r="E54" s="79"/>
      <c r="F54" s="19"/>
      <c r="G54" s="102">
        <f t="shared" si="12"/>
        <v>0</v>
      </c>
      <c r="H54" s="78"/>
      <c r="I54" s="79"/>
      <c r="J54" s="79"/>
      <c r="K54" s="77">
        <f t="shared" si="13"/>
      </c>
      <c r="L54" s="101">
        <f t="shared" si="14"/>
        <v>0</v>
      </c>
      <c r="M54" s="97">
        <f t="shared" si="15"/>
        <v>0</v>
      </c>
      <c r="N54" s="97">
        <f t="shared" si="16"/>
        <v>1</v>
      </c>
      <c r="O54" s="97">
        <f t="shared" si="17"/>
        <v>1</v>
      </c>
      <c r="P54" s="97">
        <f>3</f>
        <v>3</v>
      </c>
    </row>
    <row r="55" spans="1:16" ht="12.75" hidden="1">
      <c r="A55" s="23" t="s">
        <v>225</v>
      </c>
      <c r="B55" s="23"/>
      <c r="C55" s="87"/>
      <c r="D55" s="87"/>
      <c r="E55" s="79"/>
      <c r="F55" s="19"/>
      <c r="G55" s="102">
        <f t="shared" si="12"/>
        <v>0</v>
      </c>
      <c r="H55" s="78"/>
      <c r="I55" s="79"/>
      <c r="J55" s="79"/>
      <c r="K55" s="77">
        <f t="shared" si="13"/>
      </c>
      <c r="L55" s="101">
        <f t="shared" si="14"/>
        <v>0</v>
      </c>
      <c r="M55" s="97">
        <f t="shared" si="15"/>
        <v>0</v>
      </c>
      <c r="N55" s="97">
        <f t="shared" si="16"/>
        <v>1</v>
      </c>
      <c r="O55" s="97">
        <f t="shared" si="17"/>
        <v>1</v>
      </c>
      <c r="P55" s="97">
        <f>3</f>
        <v>3</v>
      </c>
    </row>
    <row r="56" spans="1:16" ht="12.75" hidden="1">
      <c r="A56" s="23" t="s">
        <v>226</v>
      </c>
      <c r="B56" s="23"/>
      <c r="C56" s="87"/>
      <c r="D56" s="87"/>
      <c r="E56" s="79"/>
      <c r="F56" s="19"/>
      <c r="G56" s="102">
        <f t="shared" si="12"/>
        <v>0</v>
      </c>
      <c r="H56" s="78"/>
      <c r="I56" s="79"/>
      <c r="J56" s="79"/>
      <c r="K56" s="77">
        <f t="shared" si="13"/>
      </c>
      <c r="L56" s="101">
        <f t="shared" si="14"/>
        <v>0</v>
      </c>
      <c r="M56" s="97">
        <f t="shared" si="15"/>
        <v>0</v>
      </c>
      <c r="N56" s="97">
        <f t="shared" si="16"/>
        <v>1</v>
      </c>
      <c r="O56" s="97">
        <f t="shared" si="17"/>
        <v>1</v>
      </c>
      <c r="P56" s="97">
        <f>3</f>
        <v>3</v>
      </c>
    </row>
    <row r="57" spans="1:16" ht="12.75" hidden="1">
      <c r="A57" s="23" t="s">
        <v>227</v>
      </c>
      <c r="B57" s="23"/>
      <c r="C57" s="87"/>
      <c r="D57" s="87"/>
      <c r="E57" s="79"/>
      <c r="F57" s="19"/>
      <c r="G57" s="102">
        <f t="shared" si="12"/>
        <v>0</v>
      </c>
      <c r="H57" s="78"/>
      <c r="I57" s="79"/>
      <c r="J57" s="79"/>
      <c r="K57" s="77">
        <f t="shared" si="13"/>
      </c>
      <c r="L57" s="101">
        <f t="shared" si="14"/>
        <v>0</v>
      </c>
      <c r="M57" s="97">
        <f t="shared" si="15"/>
        <v>0</v>
      </c>
      <c r="N57" s="97">
        <f t="shared" si="16"/>
        <v>1</v>
      </c>
      <c r="O57" s="97">
        <f t="shared" si="17"/>
        <v>1</v>
      </c>
      <c r="P57" s="97">
        <f>3</f>
        <v>3</v>
      </c>
    </row>
    <row r="58" spans="1:16" ht="12.75" hidden="1">
      <c r="A58" s="23" t="s">
        <v>228</v>
      </c>
      <c r="B58" s="23"/>
      <c r="C58" s="87"/>
      <c r="D58" s="87"/>
      <c r="E58" s="79"/>
      <c r="F58" s="19"/>
      <c r="G58" s="102">
        <f t="shared" si="12"/>
        <v>0</v>
      </c>
      <c r="H58" s="78"/>
      <c r="I58" s="79"/>
      <c r="J58" s="79"/>
      <c r="K58" s="77">
        <f t="shared" si="13"/>
      </c>
      <c r="L58" s="101">
        <f t="shared" si="14"/>
        <v>0</v>
      </c>
      <c r="M58" s="97">
        <f t="shared" si="15"/>
        <v>0</v>
      </c>
      <c r="N58" s="97">
        <f t="shared" si="16"/>
        <v>1</v>
      </c>
      <c r="O58" s="97">
        <f t="shared" si="17"/>
        <v>1</v>
      </c>
      <c r="P58" s="97">
        <f>3</f>
        <v>3</v>
      </c>
    </row>
    <row r="59" spans="1:16" ht="12.75" hidden="1">
      <c r="A59" s="23" t="s">
        <v>295</v>
      </c>
      <c r="B59" s="23"/>
      <c r="C59" s="87"/>
      <c r="D59" s="87"/>
      <c r="E59" s="79"/>
      <c r="F59" s="19"/>
      <c r="G59" s="102">
        <f t="shared" si="12"/>
        <v>0</v>
      </c>
      <c r="H59" s="78"/>
      <c r="I59" s="79"/>
      <c r="J59" s="79"/>
      <c r="K59" s="77">
        <f t="shared" si="13"/>
      </c>
      <c r="L59" s="101">
        <f t="shared" si="14"/>
        <v>0</v>
      </c>
      <c r="M59" s="97">
        <f t="shared" si="15"/>
        <v>0</v>
      </c>
      <c r="N59" s="97">
        <f t="shared" si="16"/>
        <v>1</v>
      </c>
      <c r="O59" s="97">
        <f t="shared" si="17"/>
        <v>1</v>
      </c>
      <c r="P59" s="97">
        <f>3</f>
        <v>3</v>
      </c>
    </row>
    <row r="60" spans="1:16" ht="12.75" hidden="1">
      <c r="A60" s="23"/>
      <c r="B60" s="23"/>
      <c r="C60" s="87"/>
      <c r="D60" s="87"/>
      <c r="E60" s="79"/>
      <c r="F60" s="19"/>
      <c r="G60" s="102">
        <f t="shared" si="12"/>
        <v>0</v>
      </c>
      <c r="H60" s="78"/>
      <c r="I60" s="79"/>
      <c r="J60" s="79"/>
      <c r="K60" s="77">
        <f t="shared" si="13"/>
      </c>
      <c r="L60" s="101">
        <f t="shared" si="14"/>
        <v>0</v>
      </c>
      <c r="M60" s="97">
        <f t="shared" si="15"/>
        <v>0</v>
      </c>
      <c r="N60" s="97">
        <f t="shared" si="16"/>
        <v>1</v>
      </c>
      <c r="O60" s="97">
        <f t="shared" si="17"/>
        <v>1</v>
      </c>
      <c r="P60" s="97">
        <f>3</f>
        <v>3</v>
      </c>
    </row>
    <row r="61" spans="1:16" ht="12.75" hidden="1">
      <c r="A61" s="23"/>
      <c r="B61" s="23"/>
      <c r="C61" s="87"/>
      <c r="D61" s="87"/>
      <c r="E61" s="79"/>
      <c r="F61" s="19"/>
      <c r="G61" s="102">
        <f t="shared" si="12"/>
        <v>0</v>
      </c>
      <c r="H61" s="78"/>
      <c r="I61" s="79"/>
      <c r="J61" s="79"/>
      <c r="K61" s="77">
        <f t="shared" si="13"/>
      </c>
      <c r="L61" s="101">
        <f t="shared" si="14"/>
        <v>0</v>
      </c>
      <c r="M61" s="97">
        <f t="shared" si="15"/>
        <v>0</v>
      </c>
      <c r="N61" s="97">
        <f t="shared" si="16"/>
        <v>1</v>
      </c>
      <c r="O61" s="97">
        <f t="shared" si="17"/>
        <v>1</v>
      </c>
      <c r="P61" s="97">
        <f>3</f>
        <v>3</v>
      </c>
    </row>
    <row r="62" spans="1:16" ht="12.75" hidden="1">
      <c r="A62" s="23"/>
      <c r="B62" s="23"/>
      <c r="C62" s="87"/>
      <c r="D62" s="87"/>
      <c r="E62" s="79"/>
      <c r="F62" s="19"/>
      <c r="G62" s="102">
        <f t="shared" si="12"/>
        <v>0</v>
      </c>
      <c r="H62" s="78"/>
      <c r="I62" s="79"/>
      <c r="J62" s="79"/>
      <c r="K62" s="77">
        <f t="shared" si="13"/>
      </c>
      <c r="L62" s="101">
        <f t="shared" si="14"/>
        <v>0</v>
      </c>
      <c r="M62" s="97">
        <f t="shared" si="15"/>
        <v>0</v>
      </c>
      <c r="N62" s="97">
        <f t="shared" si="16"/>
        <v>1</v>
      </c>
      <c r="O62" s="97">
        <f t="shared" si="17"/>
        <v>1</v>
      </c>
      <c r="P62" s="97">
        <f>3</f>
        <v>3</v>
      </c>
    </row>
    <row r="63" spans="1:16" ht="12.75" hidden="1">
      <c r="A63" s="23"/>
      <c r="B63" s="23"/>
      <c r="C63" s="87"/>
      <c r="D63" s="87"/>
      <c r="E63" s="79"/>
      <c r="F63" s="19"/>
      <c r="G63" s="102">
        <f t="shared" si="12"/>
        <v>0</v>
      </c>
      <c r="H63" s="78"/>
      <c r="I63" s="79"/>
      <c r="J63" s="79"/>
      <c r="K63" s="77">
        <f t="shared" si="13"/>
      </c>
      <c r="L63" s="101">
        <f t="shared" si="14"/>
        <v>0</v>
      </c>
      <c r="M63" s="97">
        <f t="shared" si="15"/>
        <v>0</v>
      </c>
      <c r="N63" s="97">
        <f t="shared" si="16"/>
        <v>1</v>
      </c>
      <c r="O63" s="97">
        <f t="shared" si="17"/>
        <v>1</v>
      </c>
      <c r="P63" s="97">
        <f>3</f>
        <v>3</v>
      </c>
    </row>
    <row r="64" spans="1:16" ht="12.75" hidden="1">
      <c r="A64" s="23"/>
      <c r="B64" s="23"/>
      <c r="C64" s="87"/>
      <c r="D64" s="87"/>
      <c r="E64" s="79"/>
      <c r="F64" s="19"/>
      <c r="G64" s="102">
        <f t="shared" si="12"/>
        <v>0</v>
      </c>
      <c r="H64" s="78"/>
      <c r="I64" s="79"/>
      <c r="J64" s="79"/>
      <c r="K64" s="77">
        <f t="shared" si="13"/>
      </c>
      <c r="L64" s="101">
        <f t="shared" si="14"/>
        <v>0</v>
      </c>
      <c r="M64" s="97">
        <f t="shared" si="15"/>
        <v>0</v>
      </c>
      <c r="N64" s="97">
        <f t="shared" si="16"/>
        <v>1</v>
      </c>
      <c r="O64" s="97">
        <f t="shared" si="17"/>
        <v>1</v>
      </c>
      <c r="P64" s="97">
        <f>3</f>
        <v>3</v>
      </c>
    </row>
    <row r="65" spans="1:16" ht="12.75" hidden="1">
      <c r="A65" s="23"/>
      <c r="B65" s="23"/>
      <c r="C65" s="87"/>
      <c r="D65" s="87"/>
      <c r="E65" s="79"/>
      <c r="F65" s="19"/>
      <c r="G65" s="102">
        <f t="shared" si="12"/>
        <v>0</v>
      </c>
      <c r="H65" s="78"/>
      <c r="I65" s="79"/>
      <c r="J65" s="79"/>
      <c r="K65" s="77">
        <f t="shared" si="13"/>
      </c>
      <c r="L65" s="101">
        <f t="shared" si="14"/>
        <v>0</v>
      </c>
      <c r="M65" s="97">
        <f t="shared" si="15"/>
        <v>0</v>
      </c>
      <c r="N65" s="97">
        <f t="shared" si="16"/>
        <v>1</v>
      </c>
      <c r="O65" s="97">
        <f t="shared" si="17"/>
        <v>1</v>
      </c>
      <c r="P65" s="97">
        <f>3</f>
        <v>3</v>
      </c>
    </row>
    <row r="66" spans="1:16" ht="12.75" hidden="1">
      <c r="A66" s="23"/>
      <c r="B66" s="23"/>
      <c r="C66" s="87"/>
      <c r="D66" s="87"/>
      <c r="E66" s="79"/>
      <c r="F66" s="19"/>
      <c r="G66" s="102">
        <f t="shared" si="12"/>
        <v>0</v>
      </c>
      <c r="H66" s="78"/>
      <c r="I66" s="79"/>
      <c r="J66" s="79"/>
      <c r="K66" s="77">
        <f t="shared" si="13"/>
      </c>
      <c r="L66" s="101">
        <f t="shared" si="14"/>
        <v>0</v>
      </c>
      <c r="M66" s="97">
        <f t="shared" si="15"/>
        <v>0</v>
      </c>
      <c r="N66" s="97">
        <f t="shared" si="16"/>
        <v>1</v>
      </c>
      <c r="O66" s="97">
        <f t="shared" si="17"/>
        <v>1</v>
      </c>
      <c r="P66" s="97">
        <f>3</f>
        <v>3</v>
      </c>
    </row>
    <row r="67" spans="1:16" ht="12.75" hidden="1">
      <c r="A67" s="23"/>
      <c r="B67" s="23"/>
      <c r="C67" s="87"/>
      <c r="D67" s="87"/>
      <c r="E67" s="79"/>
      <c r="F67" s="19"/>
      <c r="G67" s="102">
        <f t="shared" si="12"/>
        <v>0</v>
      </c>
      <c r="H67" s="78"/>
      <c r="I67" s="79"/>
      <c r="J67" s="79"/>
      <c r="K67" s="77">
        <f t="shared" si="13"/>
      </c>
      <c r="L67" s="101">
        <f t="shared" si="14"/>
        <v>0</v>
      </c>
      <c r="M67" s="97">
        <f t="shared" si="15"/>
        <v>0</v>
      </c>
      <c r="N67" s="97">
        <f t="shared" si="16"/>
        <v>1</v>
      </c>
      <c r="O67" s="97">
        <f t="shared" si="17"/>
        <v>1</v>
      </c>
      <c r="P67" s="97">
        <f>3</f>
        <v>3</v>
      </c>
    </row>
    <row r="68" spans="1:16" ht="12.75" hidden="1">
      <c r="A68" s="23"/>
      <c r="B68" s="23"/>
      <c r="C68" s="87"/>
      <c r="D68" s="87"/>
      <c r="E68" s="79"/>
      <c r="F68" s="19"/>
      <c r="G68" s="102">
        <f t="shared" si="12"/>
        <v>0</v>
      </c>
      <c r="H68" s="78"/>
      <c r="I68" s="79"/>
      <c r="J68" s="79"/>
      <c r="K68" s="77">
        <f t="shared" si="13"/>
      </c>
      <c r="L68" s="101">
        <f t="shared" si="14"/>
        <v>0</v>
      </c>
      <c r="M68" s="97">
        <f t="shared" si="15"/>
        <v>0</v>
      </c>
      <c r="N68" s="97">
        <f t="shared" si="16"/>
        <v>1</v>
      </c>
      <c r="O68" s="97">
        <f t="shared" si="17"/>
        <v>1</v>
      </c>
      <c r="P68" s="97">
        <f>3</f>
        <v>3</v>
      </c>
    </row>
    <row r="69" spans="1:16" ht="12.75" hidden="1">
      <c r="A69" s="23"/>
      <c r="B69" s="23"/>
      <c r="C69" s="87"/>
      <c r="D69" s="87"/>
      <c r="E69" s="79"/>
      <c r="F69" s="76"/>
      <c r="G69" s="102">
        <f t="shared" si="12"/>
        <v>0</v>
      </c>
      <c r="H69" s="78"/>
      <c r="I69" s="79"/>
      <c r="J69" s="79"/>
      <c r="K69" s="77">
        <f t="shared" si="13"/>
      </c>
      <c r="L69" s="101">
        <f t="shared" si="14"/>
        <v>0</v>
      </c>
      <c r="M69" s="97">
        <f t="shared" si="15"/>
        <v>0</v>
      </c>
      <c r="N69" s="97">
        <f t="shared" si="16"/>
        <v>1</v>
      </c>
      <c r="O69" s="97">
        <f t="shared" si="17"/>
        <v>1</v>
      </c>
      <c r="P69" s="97">
        <f>3</f>
        <v>3</v>
      </c>
    </row>
    <row r="70" spans="1:15" ht="12.75" hidden="1">
      <c r="A70" s="391" t="s">
        <v>180</v>
      </c>
      <c r="B70" s="391"/>
      <c r="C70" s="391"/>
      <c r="D70" s="391"/>
      <c r="E70" s="391"/>
      <c r="F70" s="391"/>
      <c r="G70" s="21">
        <f>SUM(G50:G69)</f>
        <v>0</v>
      </c>
      <c r="H70" s="21">
        <f>SUM(H50:H69)</f>
        <v>0</v>
      </c>
      <c r="I70" s="21">
        <f>SUM(I50:I69)</f>
        <v>0</v>
      </c>
      <c r="J70" s="21">
        <f>SUM(J50:J69)</f>
        <v>0</v>
      </c>
      <c r="K70" s="83"/>
      <c r="L70" s="101">
        <f>SUM(L50:L69)</f>
        <v>0</v>
      </c>
      <c r="M70" s="101">
        <f>SUM(M50:M69)</f>
        <v>0</v>
      </c>
      <c r="N70" s="97">
        <f>IF(L70=M70,1,2)</f>
        <v>1</v>
      </c>
      <c r="O70" s="97">
        <f>IF(L70=M70,1,"błąd")</f>
        <v>1</v>
      </c>
    </row>
    <row r="71" spans="1:11" ht="12.75" hidden="1">
      <c r="A71" s="374" t="s">
        <v>181</v>
      </c>
      <c r="B71" s="374"/>
      <c r="C71" s="374"/>
      <c r="D71" s="374"/>
      <c r="E71" s="374"/>
      <c r="F71" s="374"/>
      <c r="G71" s="374"/>
      <c r="H71" s="374"/>
      <c r="I71" s="374"/>
      <c r="J71" s="374"/>
      <c r="K71" s="82"/>
    </row>
    <row r="72" spans="1:16" ht="12.75" hidden="1">
      <c r="A72" s="23" t="s">
        <v>193</v>
      </c>
      <c r="B72" s="23"/>
      <c r="C72" s="87"/>
      <c r="D72" s="87"/>
      <c r="E72" s="79"/>
      <c r="F72" s="76"/>
      <c r="G72" s="102">
        <f>D72*E72</f>
        <v>0</v>
      </c>
      <c r="H72" s="78"/>
      <c r="I72" s="79"/>
      <c r="J72" s="79"/>
      <c r="K72" s="77">
        <f>IF($L72=$M72,"","błąd")</f>
      </c>
      <c r="L72" s="101">
        <f>SUM(H72:J72)</f>
        <v>0</v>
      </c>
      <c r="M72" s="97">
        <f>D72*E72</f>
        <v>0</v>
      </c>
      <c r="N72" s="97">
        <f>IF(L72=M72,1,2)</f>
        <v>1</v>
      </c>
      <c r="O72" s="97">
        <f>IF(L72=M72,1,"błąd")</f>
        <v>1</v>
      </c>
      <c r="P72" s="97">
        <f>4</f>
        <v>4</v>
      </c>
    </row>
    <row r="73" spans="1:16" ht="12.75" hidden="1">
      <c r="A73" s="23" t="s">
        <v>194</v>
      </c>
      <c r="B73" s="23"/>
      <c r="C73" s="87"/>
      <c r="D73" s="87"/>
      <c r="E73" s="79"/>
      <c r="F73" s="76"/>
      <c r="G73" s="102">
        <f aca="true" t="shared" si="18" ref="G73:G91">D73*E73</f>
        <v>0</v>
      </c>
      <c r="H73" s="78"/>
      <c r="I73" s="79"/>
      <c r="J73" s="79"/>
      <c r="K73" s="77">
        <f aca="true" t="shared" si="19" ref="K73:K91">IF($L73=$M73,"","błąd")</f>
      </c>
      <c r="L73" s="101">
        <f aca="true" t="shared" si="20" ref="L73:L91">SUM(H73:J73)</f>
        <v>0</v>
      </c>
      <c r="M73" s="97">
        <f aca="true" t="shared" si="21" ref="M73:M91">D73*E73</f>
        <v>0</v>
      </c>
      <c r="N73" s="97">
        <f aca="true" t="shared" si="22" ref="N73:N91">IF(L73=M73,1,2)</f>
        <v>1</v>
      </c>
      <c r="O73" s="97">
        <f aca="true" t="shared" si="23" ref="O73:O91">IF(L73=M73,1,"błąd")</f>
        <v>1</v>
      </c>
      <c r="P73" s="97">
        <f>4</f>
        <v>4</v>
      </c>
    </row>
    <row r="74" spans="1:16" ht="12.75" hidden="1">
      <c r="A74" s="23" t="s">
        <v>195</v>
      </c>
      <c r="B74" s="23"/>
      <c r="C74" s="87"/>
      <c r="D74" s="87"/>
      <c r="E74" s="79"/>
      <c r="F74" s="19"/>
      <c r="G74" s="102">
        <f t="shared" si="18"/>
        <v>0</v>
      </c>
      <c r="H74" s="78"/>
      <c r="I74" s="79"/>
      <c r="J74" s="79"/>
      <c r="K74" s="77">
        <f t="shared" si="19"/>
      </c>
      <c r="L74" s="101">
        <f t="shared" si="20"/>
        <v>0</v>
      </c>
      <c r="M74" s="97">
        <f t="shared" si="21"/>
        <v>0</v>
      </c>
      <c r="N74" s="97">
        <f t="shared" si="22"/>
        <v>1</v>
      </c>
      <c r="O74" s="97">
        <f t="shared" si="23"/>
        <v>1</v>
      </c>
      <c r="P74" s="97">
        <f>4</f>
        <v>4</v>
      </c>
    </row>
    <row r="75" spans="1:16" ht="12.75" hidden="1">
      <c r="A75" s="23" t="s">
        <v>196</v>
      </c>
      <c r="B75" s="23"/>
      <c r="C75" s="87"/>
      <c r="D75" s="87"/>
      <c r="E75" s="79"/>
      <c r="F75" s="19"/>
      <c r="G75" s="102">
        <f t="shared" si="18"/>
        <v>0</v>
      </c>
      <c r="H75" s="78"/>
      <c r="I75" s="79"/>
      <c r="J75" s="79"/>
      <c r="K75" s="77">
        <f t="shared" si="19"/>
      </c>
      <c r="L75" s="101">
        <f t="shared" si="20"/>
        <v>0</v>
      </c>
      <c r="M75" s="97">
        <f t="shared" si="21"/>
        <v>0</v>
      </c>
      <c r="N75" s="97">
        <f t="shared" si="22"/>
        <v>1</v>
      </c>
      <c r="O75" s="97">
        <f t="shared" si="23"/>
        <v>1</v>
      </c>
      <c r="P75" s="97">
        <f>4</f>
        <v>4</v>
      </c>
    </row>
    <row r="76" spans="1:16" ht="12.75" hidden="1">
      <c r="A76" s="23" t="s">
        <v>197</v>
      </c>
      <c r="B76" s="23"/>
      <c r="C76" s="87"/>
      <c r="D76" s="87"/>
      <c r="E76" s="79"/>
      <c r="F76" s="19"/>
      <c r="G76" s="102">
        <f t="shared" si="18"/>
        <v>0</v>
      </c>
      <c r="H76" s="78"/>
      <c r="I76" s="79"/>
      <c r="J76" s="79"/>
      <c r="K76" s="77">
        <f t="shared" si="19"/>
      </c>
      <c r="L76" s="101">
        <f t="shared" si="20"/>
        <v>0</v>
      </c>
      <c r="M76" s="97">
        <f t="shared" si="21"/>
        <v>0</v>
      </c>
      <c r="N76" s="97">
        <f t="shared" si="22"/>
        <v>1</v>
      </c>
      <c r="O76" s="97">
        <f t="shared" si="23"/>
        <v>1</v>
      </c>
      <c r="P76" s="97">
        <f>4</f>
        <v>4</v>
      </c>
    </row>
    <row r="77" spans="1:16" ht="12.75" hidden="1">
      <c r="A77" s="23" t="s">
        <v>198</v>
      </c>
      <c r="B77" s="23"/>
      <c r="C77" s="87"/>
      <c r="D77" s="87"/>
      <c r="E77" s="79"/>
      <c r="F77" s="19"/>
      <c r="G77" s="102">
        <f t="shared" si="18"/>
        <v>0</v>
      </c>
      <c r="H77" s="78"/>
      <c r="I77" s="79"/>
      <c r="J77" s="79"/>
      <c r="K77" s="77">
        <f t="shared" si="19"/>
      </c>
      <c r="L77" s="101">
        <f t="shared" si="20"/>
        <v>0</v>
      </c>
      <c r="M77" s="97">
        <f t="shared" si="21"/>
        <v>0</v>
      </c>
      <c r="N77" s="97">
        <f t="shared" si="22"/>
        <v>1</v>
      </c>
      <c r="O77" s="97">
        <f t="shared" si="23"/>
        <v>1</v>
      </c>
      <c r="P77" s="97">
        <f>4</f>
        <v>4</v>
      </c>
    </row>
    <row r="78" spans="1:16" ht="12.75" hidden="1">
      <c r="A78" s="23" t="s">
        <v>199</v>
      </c>
      <c r="B78" s="23"/>
      <c r="C78" s="87"/>
      <c r="D78" s="87"/>
      <c r="E78" s="79"/>
      <c r="F78" s="19"/>
      <c r="G78" s="102">
        <f t="shared" si="18"/>
        <v>0</v>
      </c>
      <c r="H78" s="78"/>
      <c r="I78" s="79"/>
      <c r="J78" s="79"/>
      <c r="K78" s="77">
        <f t="shared" si="19"/>
      </c>
      <c r="L78" s="101">
        <f t="shared" si="20"/>
        <v>0</v>
      </c>
      <c r="M78" s="97">
        <f t="shared" si="21"/>
        <v>0</v>
      </c>
      <c r="N78" s="97">
        <f t="shared" si="22"/>
        <v>1</v>
      </c>
      <c r="O78" s="97">
        <f t="shared" si="23"/>
        <v>1</v>
      </c>
      <c r="P78" s="97">
        <f>4</f>
        <v>4</v>
      </c>
    </row>
    <row r="79" spans="1:16" ht="12.75" hidden="1">
      <c r="A79" s="23" t="s">
        <v>200</v>
      </c>
      <c r="B79" s="23"/>
      <c r="C79" s="87"/>
      <c r="D79" s="87"/>
      <c r="E79" s="79"/>
      <c r="F79" s="19"/>
      <c r="G79" s="102">
        <f t="shared" si="18"/>
        <v>0</v>
      </c>
      <c r="H79" s="78"/>
      <c r="I79" s="79"/>
      <c r="J79" s="79"/>
      <c r="K79" s="77">
        <f t="shared" si="19"/>
      </c>
      <c r="L79" s="101">
        <f t="shared" si="20"/>
        <v>0</v>
      </c>
      <c r="M79" s="97">
        <f t="shared" si="21"/>
        <v>0</v>
      </c>
      <c r="N79" s="97">
        <f t="shared" si="22"/>
        <v>1</v>
      </c>
      <c r="O79" s="97">
        <f t="shared" si="23"/>
        <v>1</v>
      </c>
      <c r="P79" s="97">
        <f>4</f>
        <v>4</v>
      </c>
    </row>
    <row r="80" spans="1:16" ht="12.75" hidden="1">
      <c r="A80" s="23" t="s">
        <v>201</v>
      </c>
      <c r="B80" s="23"/>
      <c r="C80" s="87"/>
      <c r="D80" s="87"/>
      <c r="E80" s="79"/>
      <c r="F80" s="19"/>
      <c r="G80" s="102">
        <f t="shared" si="18"/>
        <v>0</v>
      </c>
      <c r="H80" s="78"/>
      <c r="I80" s="79"/>
      <c r="J80" s="79"/>
      <c r="K80" s="77">
        <f t="shared" si="19"/>
      </c>
      <c r="L80" s="101">
        <f t="shared" si="20"/>
        <v>0</v>
      </c>
      <c r="M80" s="97">
        <f t="shared" si="21"/>
        <v>0</v>
      </c>
      <c r="N80" s="97">
        <f t="shared" si="22"/>
        <v>1</v>
      </c>
      <c r="O80" s="97">
        <f t="shared" si="23"/>
        <v>1</v>
      </c>
      <c r="P80" s="97">
        <f>4</f>
        <v>4</v>
      </c>
    </row>
    <row r="81" spans="1:16" ht="12.75" hidden="1">
      <c r="A81" s="23" t="s">
        <v>296</v>
      </c>
      <c r="B81" s="23"/>
      <c r="C81" s="87"/>
      <c r="D81" s="87"/>
      <c r="E81" s="79"/>
      <c r="F81" s="19"/>
      <c r="G81" s="102">
        <f t="shared" si="18"/>
        <v>0</v>
      </c>
      <c r="H81" s="78"/>
      <c r="I81" s="79"/>
      <c r="J81" s="79"/>
      <c r="K81" s="77">
        <f t="shared" si="19"/>
      </c>
      <c r="L81" s="101">
        <f t="shared" si="20"/>
        <v>0</v>
      </c>
      <c r="M81" s="97">
        <f t="shared" si="21"/>
        <v>0</v>
      </c>
      <c r="N81" s="97">
        <f t="shared" si="22"/>
        <v>1</v>
      </c>
      <c r="O81" s="97">
        <f t="shared" si="23"/>
        <v>1</v>
      </c>
      <c r="P81" s="97">
        <f>4</f>
        <v>4</v>
      </c>
    </row>
    <row r="82" spans="1:16" ht="12.75" hidden="1">
      <c r="A82" s="23"/>
      <c r="B82" s="23"/>
      <c r="C82" s="87"/>
      <c r="D82" s="87"/>
      <c r="E82" s="79"/>
      <c r="F82" s="19"/>
      <c r="G82" s="102">
        <f t="shared" si="18"/>
        <v>0</v>
      </c>
      <c r="H82" s="78"/>
      <c r="I82" s="79"/>
      <c r="J82" s="79"/>
      <c r="K82" s="77">
        <f t="shared" si="19"/>
      </c>
      <c r="L82" s="101">
        <f t="shared" si="20"/>
        <v>0</v>
      </c>
      <c r="M82" s="97">
        <f t="shared" si="21"/>
        <v>0</v>
      </c>
      <c r="N82" s="97">
        <f t="shared" si="22"/>
        <v>1</v>
      </c>
      <c r="O82" s="97">
        <f t="shared" si="23"/>
        <v>1</v>
      </c>
      <c r="P82" s="97">
        <f>4</f>
        <v>4</v>
      </c>
    </row>
    <row r="83" spans="1:16" ht="12.75" hidden="1">
      <c r="A83" s="23"/>
      <c r="B83" s="23"/>
      <c r="C83" s="87"/>
      <c r="D83" s="87"/>
      <c r="E83" s="79"/>
      <c r="F83" s="19"/>
      <c r="G83" s="102">
        <f t="shared" si="18"/>
        <v>0</v>
      </c>
      <c r="H83" s="78"/>
      <c r="I83" s="79"/>
      <c r="J83" s="79"/>
      <c r="K83" s="77">
        <f t="shared" si="19"/>
      </c>
      <c r="L83" s="101">
        <f t="shared" si="20"/>
        <v>0</v>
      </c>
      <c r="M83" s="97">
        <f t="shared" si="21"/>
        <v>0</v>
      </c>
      <c r="N83" s="97">
        <f t="shared" si="22"/>
        <v>1</v>
      </c>
      <c r="O83" s="97">
        <f t="shared" si="23"/>
        <v>1</v>
      </c>
      <c r="P83" s="97">
        <f>4</f>
        <v>4</v>
      </c>
    </row>
    <row r="84" spans="1:16" ht="12.75" hidden="1">
      <c r="A84" s="23"/>
      <c r="B84" s="23"/>
      <c r="C84" s="87"/>
      <c r="D84" s="87"/>
      <c r="E84" s="79"/>
      <c r="F84" s="19"/>
      <c r="G84" s="102">
        <f t="shared" si="18"/>
        <v>0</v>
      </c>
      <c r="H84" s="78"/>
      <c r="I84" s="79"/>
      <c r="J84" s="79"/>
      <c r="K84" s="77">
        <f t="shared" si="19"/>
      </c>
      <c r="L84" s="101">
        <f t="shared" si="20"/>
        <v>0</v>
      </c>
      <c r="M84" s="97">
        <f t="shared" si="21"/>
        <v>0</v>
      </c>
      <c r="N84" s="97">
        <f t="shared" si="22"/>
        <v>1</v>
      </c>
      <c r="O84" s="97">
        <f t="shared" si="23"/>
        <v>1</v>
      </c>
      <c r="P84" s="97">
        <f>4</f>
        <v>4</v>
      </c>
    </row>
    <row r="85" spans="1:16" ht="12.75" hidden="1">
      <c r="A85" s="23"/>
      <c r="B85" s="23"/>
      <c r="C85" s="87"/>
      <c r="D85" s="87"/>
      <c r="E85" s="79"/>
      <c r="F85" s="19"/>
      <c r="G85" s="102">
        <f t="shared" si="18"/>
        <v>0</v>
      </c>
      <c r="H85" s="78"/>
      <c r="I85" s="79"/>
      <c r="J85" s="79"/>
      <c r="K85" s="77">
        <f t="shared" si="19"/>
      </c>
      <c r="L85" s="101">
        <f t="shared" si="20"/>
        <v>0</v>
      </c>
      <c r="M85" s="97">
        <f t="shared" si="21"/>
        <v>0</v>
      </c>
      <c r="N85" s="97">
        <f t="shared" si="22"/>
        <v>1</v>
      </c>
      <c r="O85" s="97">
        <f t="shared" si="23"/>
        <v>1</v>
      </c>
      <c r="P85" s="97">
        <f>4</f>
        <v>4</v>
      </c>
    </row>
    <row r="86" spans="1:16" ht="12.75" hidden="1">
      <c r="A86" s="23"/>
      <c r="B86" s="23"/>
      <c r="C86" s="87"/>
      <c r="D86" s="87"/>
      <c r="E86" s="79"/>
      <c r="F86" s="19"/>
      <c r="G86" s="102">
        <f t="shared" si="18"/>
        <v>0</v>
      </c>
      <c r="H86" s="78"/>
      <c r="I86" s="79"/>
      <c r="J86" s="79"/>
      <c r="K86" s="77">
        <f t="shared" si="19"/>
      </c>
      <c r="L86" s="101">
        <f t="shared" si="20"/>
        <v>0</v>
      </c>
      <c r="M86" s="97">
        <f t="shared" si="21"/>
        <v>0</v>
      </c>
      <c r="N86" s="97">
        <f t="shared" si="22"/>
        <v>1</v>
      </c>
      <c r="O86" s="97">
        <f t="shared" si="23"/>
        <v>1</v>
      </c>
      <c r="P86" s="97">
        <f>4</f>
        <v>4</v>
      </c>
    </row>
    <row r="87" spans="1:16" ht="12.75" hidden="1">
      <c r="A87" s="23"/>
      <c r="B87" s="23"/>
      <c r="C87" s="87"/>
      <c r="D87" s="87"/>
      <c r="E87" s="79"/>
      <c r="F87" s="19"/>
      <c r="G87" s="102">
        <f t="shared" si="18"/>
        <v>0</v>
      </c>
      <c r="H87" s="78"/>
      <c r="I87" s="79"/>
      <c r="J87" s="79"/>
      <c r="K87" s="77">
        <f t="shared" si="19"/>
      </c>
      <c r="L87" s="101">
        <f t="shared" si="20"/>
        <v>0</v>
      </c>
      <c r="M87" s="97">
        <f t="shared" si="21"/>
        <v>0</v>
      </c>
      <c r="N87" s="97">
        <f t="shared" si="22"/>
        <v>1</v>
      </c>
      <c r="O87" s="97">
        <f t="shared" si="23"/>
        <v>1</v>
      </c>
      <c r="P87" s="97">
        <f>4</f>
        <v>4</v>
      </c>
    </row>
    <row r="88" spans="1:16" ht="12.75" hidden="1">
      <c r="A88" s="23"/>
      <c r="B88" s="23"/>
      <c r="C88" s="87"/>
      <c r="D88" s="87"/>
      <c r="E88" s="79"/>
      <c r="F88" s="19"/>
      <c r="G88" s="102">
        <f t="shared" si="18"/>
        <v>0</v>
      </c>
      <c r="H88" s="78"/>
      <c r="I88" s="79"/>
      <c r="J88" s="79"/>
      <c r="K88" s="77">
        <f t="shared" si="19"/>
      </c>
      <c r="L88" s="101">
        <f t="shared" si="20"/>
        <v>0</v>
      </c>
      <c r="M88" s="97">
        <f t="shared" si="21"/>
        <v>0</v>
      </c>
      <c r="N88" s="97">
        <f t="shared" si="22"/>
        <v>1</v>
      </c>
      <c r="O88" s="97">
        <f t="shared" si="23"/>
        <v>1</v>
      </c>
      <c r="P88" s="97">
        <f>4</f>
        <v>4</v>
      </c>
    </row>
    <row r="89" spans="1:16" ht="12.75" hidden="1">
      <c r="A89" s="23"/>
      <c r="B89" s="23"/>
      <c r="C89" s="87"/>
      <c r="D89" s="87"/>
      <c r="E89" s="79"/>
      <c r="F89" s="19"/>
      <c r="G89" s="102">
        <f t="shared" si="18"/>
        <v>0</v>
      </c>
      <c r="H89" s="78"/>
      <c r="I89" s="79"/>
      <c r="J89" s="79"/>
      <c r="K89" s="77">
        <f t="shared" si="19"/>
      </c>
      <c r="L89" s="101">
        <f t="shared" si="20"/>
        <v>0</v>
      </c>
      <c r="M89" s="97">
        <f t="shared" si="21"/>
        <v>0</v>
      </c>
      <c r="N89" s="97">
        <f t="shared" si="22"/>
        <v>1</v>
      </c>
      <c r="O89" s="97">
        <f t="shared" si="23"/>
        <v>1</v>
      </c>
      <c r="P89" s="97">
        <f>4</f>
        <v>4</v>
      </c>
    </row>
    <row r="90" spans="1:16" ht="12.75" hidden="1">
      <c r="A90" s="23"/>
      <c r="B90" s="23"/>
      <c r="C90" s="87"/>
      <c r="D90" s="87"/>
      <c r="E90" s="79"/>
      <c r="F90" s="19"/>
      <c r="G90" s="102">
        <f t="shared" si="18"/>
        <v>0</v>
      </c>
      <c r="H90" s="78"/>
      <c r="I90" s="79"/>
      <c r="J90" s="79"/>
      <c r="K90" s="77">
        <f t="shared" si="19"/>
      </c>
      <c r="L90" s="101">
        <f t="shared" si="20"/>
        <v>0</v>
      </c>
      <c r="M90" s="97">
        <f t="shared" si="21"/>
        <v>0</v>
      </c>
      <c r="N90" s="97">
        <f t="shared" si="22"/>
        <v>1</v>
      </c>
      <c r="O90" s="97">
        <f t="shared" si="23"/>
        <v>1</v>
      </c>
      <c r="P90" s="97">
        <f>4</f>
        <v>4</v>
      </c>
    </row>
    <row r="91" spans="1:16" ht="12.75" hidden="1">
      <c r="A91" s="23"/>
      <c r="B91" s="23"/>
      <c r="C91" s="87"/>
      <c r="D91" s="87"/>
      <c r="E91" s="79"/>
      <c r="F91" s="76"/>
      <c r="G91" s="102">
        <f t="shared" si="18"/>
        <v>0</v>
      </c>
      <c r="H91" s="78"/>
      <c r="I91" s="79"/>
      <c r="J91" s="79"/>
      <c r="K91" s="77">
        <f t="shared" si="19"/>
      </c>
      <c r="L91" s="101">
        <f t="shared" si="20"/>
        <v>0</v>
      </c>
      <c r="M91" s="97">
        <f t="shared" si="21"/>
        <v>0</v>
      </c>
      <c r="N91" s="97">
        <f t="shared" si="22"/>
        <v>1</v>
      </c>
      <c r="O91" s="97">
        <f t="shared" si="23"/>
        <v>1</v>
      </c>
      <c r="P91" s="97">
        <f>4</f>
        <v>4</v>
      </c>
    </row>
    <row r="92" spans="1:13" ht="12.75" hidden="1">
      <c r="A92" s="391" t="s">
        <v>182</v>
      </c>
      <c r="B92" s="391"/>
      <c r="C92" s="391"/>
      <c r="D92" s="391"/>
      <c r="E92" s="391"/>
      <c r="F92" s="391"/>
      <c r="G92" s="21">
        <f>SUM(G72:G91)</f>
        <v>0</v>
      </c>
      <c r="H92" s="21">
        <f>SUM(H72:H91)</f>
        <v>0</v>
      </c>
      <c r="I92" s="21">
        <f>SUM(I72:I91)</f>
        <v>0</v>
      </c>
      <c r="J92" s="21">
        <f>SUM(J72:J91)</f>
        <v>0</v>
      </c>
      <c r="K92" s="83"/>
      <c r="M92" s="101"/>
    </row>
    <row r="93" spans="1:11" ht="12.75" hidden="1">
      <c r="A93" s="374" t="s">
        <v>202</v>
      </c>
      <c r="B93" s="374"/>
      <c r="C93" s="374"/>
      <c r="D93" s="374"/>
      <c r="E93" s="374"/>
      <c r="F93" s="374"/>
      <c r="G93" s="374"/>
      <c r="H93" s="374"/>
      <c r="I93" s="374"/>
      <c r="J93" s="374"/>
      <c r="K93" s="82"/>
    </row>
    <row r="94" spans="1:16" ht="12.75" hidden="1">
      <c r="A94" s="23" t="s">
        <v>183</v>
      </c>
      <c r="B94" s="23"/>
      <c r="C94" s="87"/>
      <c r="D94" s="87"/>
      <c r="E94" s="79"/>
      <c r="F94" s="76"/>
      <c r="G94" s="102">
        <f>D94*E94</f>
        <v>0</v>
      </c>
      <c r="H94" s="78"/>
      <c r="I94" s="79"/>
      <c r="J94" s="79"/>
      <c r="K94" s="77">
        <f>IF($L94=$M94,"","błąd")</f>
      </c>
      <c r="L94" s="101">
        <f>SUM(H94:J94)</f>
        <v>0</v>
      </c>
      <c r="M94" s="97">
        <f>D94*E94</f>
        <v>0</v>
      </c>
      <c r="N94" s="97">
        <f>IF(L94=M94,1,2)</f>
        <v>1</v>
      </c>
      <c r="O94" s="97">
        <f>IF(L94=M94,1,"błąd")</f>
        <v>1</v>
      </c>
      <c r="P94" s="97">
        <f>5</f>
        <v>5</v>
      </c>
    </row>
    <row r="95" spans="1:16" ht="12.75" hidden="1">
      <c r="A95" s="23" t="s">
        <v>184</v>
      </c>
      <c r="B95" s="23"/>
      <c r="C95" s="87"/>
      <c r="D95" s="87"/>
      <c r="E95" s="79"/>
      <c r="F95" s="76"/>
      <c r="G95" s="102">
        <f aca="true" t="shared" si="24" ref="G95:G113">D95*E95</f>
        <v>0</v>
      </c>
      <c r="H95" s="78"/>
      <c r="I95" s="79"/>
      <c r="J95" s="79"/>
      <c r="K95" s="77">
        <f aca="true" t="shared" si="25" ref="K95:K113">IF($L95=$M95,"","błąd")</f>
      </c>
      <c r="L95" s="101">
        <f aca="true" t="shared" si="26" ref="L95:L113">SUM(H95:J95)</f>
        <v>0</v>
      </c>
      <c r="M95" s="97">
        <f aca="true" t="shared" si="27" ref="M95:M113">D95*E95</f>
        <v>0</v>
      </c>
      <c r="N95" s="97">
        <f aca="true" t="shared" si="28" ref="N95:N113">IF(L95=M95,1,2)</f>
        <v>1</v>
      </c>
      <c r="O95" s="97">
        <f aca="true" t="shared" si="29" ref="O95:O113">IF(L95=M95,1,"błąd")</f>
        <v>1</v>
      </c>
      <c r="P95" s="97">
        <f>5</f>
        <v>5</v>
      </c>
    </row>
    <row r="96" spans="1:16" ht="12.75" hidden="1">
      <c r="A96" s="23" t="s">
        <v>185</v>
      </c>
      <c r="B96" s="23"/>
      <c r="C96" s="87"/>
      <c r="D96" s="87"/>
      <c r="E96" s="79"/>
      <c r="F96" s="19"/>
      <c r="G96" s="102">
        <f t="shared" si="24"/>
        <v>0</v>
      </c>
      <c r="H96" s="78"/>
      <c r="I96" s="79"/>
      <c r="J96" s="79"/>
      <c r="K96" s="77">
        <f t="shared" si="25"/>
      </c>
      <c r="L96" s="101">
        <f t="shared" si="26"/>
        <v>0</v>
      </c>
      <c r="M96" s="97">
        <f t="shared" si="27"/>
        <v>0</v>
      </c>
      <c r="N96" s="97">
        <f t="shared" si="28"/>
        <v>1</v>
      </c>
      <c r="O96" s="97">
        <f t="shared" si="29"/>
        <v>1</v>
      </c>
      <c r="P96" s="97">
        <f>5</f>
        <v>5</v>
      </c>
    </row>
    <row r="97" spans="1:16" ht="12.75" hidden="1">
      <c r="A97" s="23" t="s">
        <v>186</v>
      </c>
      <c r="B97" s="23"/>
      <c r="C97" s="87"/>
      <c r="D97" s="87"/>
      <c r="E97" s="79"/>
      <c r="F97" s="19"/>
      <c r="G97" s="102">
        <f t="shared" si="24"/>
        <v>0</v>
      </c>
      <c r="H97" s="78"/>
      <c r="I97" s="79"/>
      <c r="J97" s="79"/>
      <c r="K97" s="77">
        <f t="shared" si="25"/>
      </c>
      <c r="L97" s="101">
        <f t="shared" si="26"/>
        <v>0</v>
      </c>
      <c r="M97" s="97">
        <f t="shared" si="27"/>
        <v>0</v>
      </c>
      <c r="N97" s="97">
        <f t="shared" si="28"/>
        <v>1</v>
      </c>
      <c r="O97" s="97">
        <f t="shared" si="29"/>
        <v>1</v>
      </c>
      <c r="P97" s="97">
        <f>5</f>
        <v>5</v>
      </c>
    </row>
    <row r="98" spans="1:16" ht="12.75" hidden="1">
      <c r="A98" s="23" t="s">
        <v>187</v>
      </c>
      <c r="B98" s="23"/>
      <c r="C98" s="87"/>
      <c r="D98" s="87"/>
      <c r="E98" s="79"/>
      <c r="F98" s="19"/>
      <c r="G98" s="102">
        <f t="shared" si="24"/>
        <v>0</v>
      </c>
      <c r="H98" s="78"/>
      <c r="I98" s="79"/>
      <c r="J98" s="79"/>
      <c r="K98" s="77">
        <f t="shared" si="25"/>
      </c>
      <c r="L98" s="101">
        <f t="shared" si="26"/>
        <v>0</v>
      </c>
      <c r="M98" s="97">
        <f t="shared" si="27"/>
        <v>0</v>
      </c>
      <c r="N98" s="97">
        <f t="shared" si="28"/>
        <v>1</v>
      </c>
      <c r="O98" s="97">
        <f t="shared" si="29"/>
        <v>1</v>
      </c>
      <c r="P98" s="97">
        <f>5</f>
        <v>5</v>
      </c>
    </row>
    <row r="99" spans="1:16" ht="12.75" hidden="1">
      <c r="A99" s="23" t="s">
        <v>188</v>
      </c>
      <c r="B99" s="23"/>
      <c r="C99" s="87"/>
      <c r="D99" s="87"/>
      <c r="E99" s="79"/>
      <c r="F99" s="19"/>
      <c r="G99" s="102">
        <f t="shared" si="24"/>
        <v>0</v>
      </c>
      <c r="H99" s="78"/>
      <c r="I99" s="79"/>
      <c r="J99" s="79"/>
      <c r="K99" s="77">
        <f t="shared" si="25"/>
      </c>
      <c r="L99" s="101">
        <f t="shared" si="26"/>
        <v>0</v>
      </c>
      <c r="M99" s="97">
        <f t="shared" si="27"/>
        <v>0</v>
      </c>
      <c r="N99" s="97">
        <f t="shared" si="28"/>
        <v>1</v>
      </c>
      <c r="O99" s="97">
        <f t="shared" si="29"/>
        <v>1</v>
      </c>
      <c r="P99" s="97">
        <f>5</f>
        <v>5</v>
      </c>
    </row>
    <row r="100" spans="1:16" ht="12.75" hidden="1">
      <c r="A100" s="23" t="s">
        <v>189</v>
      </c>
      <c r="B100" s="23"/>
      <c r="C100" s="87"/>
      <c r="D100" s="87"/>
      <c r="E100" s="79"/>
      <c r="F100" s="19"/>
      <c r="G100" s="102">
        <f t="shared" si="24"/>
        <v>0</v>
      </c>
      <c r="H100" s="78"/>
      <c r="I100" s="79"/>
      <c r="J100" s="79"/>
      <c r="K100" s="77">
        <f t="shared" si="25"/>
      </c>
      <c r="L100" s="101">
        <f t="shared" si="26"/>
        <v>0</v>
      </c>
      <c r="M100" s="97">
        <f t="shared" si="27"/>
        <v>0</v>
      </c>
      <c r="N100" s="97">
        <f t="shared" si="28"/>
        <v>1</v>
      </c>
      <c r="O100" s="97">
        <f t="shared" si="29"/>
        <v>1</v>
      </c>
      <c r="P100" s="97">
        <f>5</f>
        <v>5</v>
      </c>
    </row>
    <row r="101" spans="1:16" ht="12.75" hidden="1">
      <c r="A101" s="23" t="s">
        <v>190</v>
      </c>
      <c r="B101" s="23"/>
      <c r="C101" s="87"/>
      <c r="D101" s="87"/>
      <c r="E101" s="79"/>
      <c r="F101" s="19"/>
      <c r="G101" s="102">
        <f t="shared" si="24"/>
        <v>0</v>
      </c>
      <c r="H101" s="78"/>
      <c r="I101" s="79"/>
      <c r="J101" s="79"/>
      <c r="K101" s="77">
        <f t="shared" si="25"/>
      </c>
      <c r="L101" s="101">
        <f t="shared" si="26"/>
        <v>0</v>
      </c>
      <c r="M101" s="97">
        <f t="shared" si="27"/>
        <v>0</v>
      </c>
      <c r="N101" s="97">
        <f t="shared" si="28"/>
        <v>1</v>
      </c>
      <c r="O101" s="97">
        <f t="shared" si="29"/>
        <v>1</v>
      </c>
      <c r="P101" s="97">
        <f>5</f>
        <v>5</v>
      </c>
    </row>
    <row r="102" spans="1:16" ht="12.75" hidden="1">
      <c r="A102" s="23" t="s">
        <v>191</v>
      </c>
      <c r="B102" s="23"/>
      <c r="C102" s="87"/>
      <c r="D102" s="87"/>
      <c r="E102" s="79"/>
      <c r="F102" s="19"/>
      <c r="G102" s="102">
        <f t="shared" si="24"/>
        <v>0</v>
      </c>
      <c r="H102" s="78"/>
      <c r="I102" s="79"/>
      <c r="J102" s="79"/>
      <c r="K102" s="77">
        <f t="shared" si="25"/>
      </c>
      <c r="L102" s="101">
        <f t="shared" si="26"/>
        <v>0</v>
      </c>
      <c r="M102" s="97">
        <f t="shared" si="27"/>
        <v>0</v>
      </c>
      <c r="N102" s="97">
        <f t="shared" si="28"/>
        <v>1</v>
      </c>
      <c r="O102" s="97">
        <f t="shared" si="29"/>
        <v>1</v>
      </c>
      <c r="P102" s="97">
        <f>5</f>
        <v>5</v>
      </c>
    </row>
    <row r="103" spans="1:16" ht="12.75" hidden="1">
      <c r="A103" s="23"/>
      <c r="B103" s="23"/>
      <c r="C103" s="87"/>
      <c r="D103" s="87"/>
      <c r="E103" s="79"/>
      <c r="F103" s="19"/>
      <c r="G103" s="102">
        <f t="shared" si="24"/>
        <v>0</v>
      </c>
      <c r="H103" s="78"/>
      <c r="I103" s="79"/>
      <c r="J103" s="79"/>
      <c r="K103" s="77">
        <f t="shared" si="25"/>
      </c>
      <c r="L103" s="101">
        <f t="shared" si="26"/>
        <v>0</v>
      </c>
      <c r="M103" s="97">
        <f t="shared" si="27"/>
        <v>0</v>
      </c>
      <c r="N103" s="97">
        <f t="shared" si="28"/>
        <v>1</v>
      </c>
      <c r="O103" s="97">
        <f t="shared" si="29"/>
        <v>1</v>
      </c>
      <c r="P103" s="97">
        <f>5</f>
        <v>5</v>
      </c>
    </row>
    <row r="104" spans="1:16" ht="12.75" hidden="1">
      <c r="A104" s="23"/>
      <c r="B104" s="23"/>
      <c r="C104" s="87"/>
      <c r="D104" s="87"/>
      <c r="E104" s="79"/>
      <c r="F104" s="19"/>
      <c r="G104" s="102">
        <f t="shared" si="24"/>
        <v>0</v>
      </c>
      <c r="H104" s="78"/>
      <c r="I104" s="79"/>
      <c r="J104" s="79"/>
      <c r="K104" s="77">
        <f t="shared" si="25"/>
      </c>
      <c r="L104" s="101">
        <f t="shared" si="26"/>
        <v>0</v>
      </c>
      <c r="M104" s="97">
        <f t="shared" si="27"/>
        <v>0</v>
      </c>
      <c r="N104" s="97">
        <f t="shared" si="28"/>
        <v>1</v>
      </c>
      <c r="O104" s="97">
        <f t="shared" si="29"/>
        <v>1</v>
      </c>
      <c r="P104" s="97">
        <f>5</f>
        <v>5</v>
      </c>
    </row>
    <row r="105" spans="1:16" ht="12.75" hidden="1">
      <c r="A105" s="23"/>
      <c r="B105" s="23"/>
      <c r="C105" s="87"/>
      <c r="D105" s="87"/>
      <c r="E105" s="79"/>
      <c r="F105" s="19"/>
      <c r="G105" s="102">
        <f t="shared" si="24"/>
        <v>0</v>
      </c>
      <c r="H105" s="78"/>
      <c r="I105" s="79"/>
      <c r="J105" s="79"/>
      <c r="K105" s="77">
        <f t="shared" si="25"/>
      </c>
      <c r="L105" s="101">
        <f t="shared" si="26"/>
        <v>0</v>
      </c>
      <c r="M105" s="97">
        <f t="shared" si="27"/>
        <v>0</v>
      </c>
      <c r="N105" s="97">
        <f t="shared" si="28"/>
        <v>1</v>
      </c>
      <c r="O105" s="97">
        <f t="shared" si="29"/>
        <v>1</v>
      </c>
      <c r="P105" s="97">
        <f>5</f>
        <v>5</v>
      </c>
    </row>
    <row r="106" spans="1:16" ht="12.75" hidden="1">
      <c r="A106" s="23"/>
      <c r="B106" s="23"/>
      <c r="C106" s="87"/>
      <c r="D106" s="87"/>
      <c r="E106" s="79"/>
      <c r="F106" s="19"/>
      <c r="G106" s="102">
        <f t="shared" si="24"/>
        <v>0</v>
      </c>
      <c r="H106" s="78"/>
      <c r="I106" s="79"/>
      <c r="J106" s="79"/>
      <c r="K106" s="77">
        <f t="shared" si="25"/>
      </c>
      <c r="L106" s="101">
        <f t="shared" si="26"/>
        <v>0</v>
      </c>
      <c r="M106" s="97">
        <f t="shared" si="27"/>
        <v>0</v>
      </c>
      <c r="N106" s="97">
        <f t="shared" si="28"/>
        <v>1</v>
      </c>
      <c r="O106" s="97">
        <f t="shared" si="29"/>
        <v>1</v>
      </c>
      <c r="P106" s="97">
        <f>5</f>
        <v>5</v>
      </c>
    </row>
    <row r="107" spans="1:16" ht="12.75" hidden="1">
      <c r="A107" s="23"/>
      <c r="B107" s="23"/>
      <c r="C107" s="87"/>
      <c r="D107" s="87"/>
      <c r="E107" s="79"/>
      <c r="F107" s="19"/>
      <c r="G107" s="102">
        <f t="shared" si="24"/>
        <v>0</v>
      </c>
      <c r="H107" s="78"/>
      <c r="I107" s="79"/>
      <c r="J107" s="79"/>
      <c r="K107" s="77">
        <f t="shared" si="25"/>
      </c>
      <c r="L107" s="101">
        <f t="shared" si="26"/>
        <v>0</v>
      </c>
      <c r="M107" s="97">
        <f t="shared" si="27"/>
        <v>0</v>
      </c>
      <c r="N107" s="97">
        <f t="shared" si="28"/>
        <v>1</v>
      </c>
      <c r="O107" s="97">
        <f t="shared" si="29"/>
        <v>1</v>
      </c>
      <c r="P107" s="97">
        <f>5</f>
        <v>5</v>
      </c>
    </row>
    <row r="108" spans="1:16" ht="12.75" hidden="1">
      <c r="A108" s="23"/>
      <c r="B108" s="23"/>
      <c r="C108" s="87"/>
      <c r="D108" s="87"/>
      <c r="E108" s="79"/>
      <c r="F108" s="19"/>
      <c r="G108" s="102">
        <f t="shared" si="24"/>
        <v>0</v>
      </c>
      <c r="H108" s="78"/>
      <c r="I108" s="79"/>
      <c r="J108" s="79"/>
      <c r="K108" s="77">
        <f t="shared" si="25"/>
      </c>
      <c r="L108" s="101">
        <f t="shared" si="26"/>
        <v>0</v>
      </c>
      <c r="M108" s="97">
        <f t="shared" si="27"/>
        <v>0</v>
      </c>
      <c r="N108" s="97">
        <f t="shared" si="28"/>
        <v>1</v>
      </c>
      <c r="O108" s="97">
        <f t="shared" si="29"/>
        <v>1</v>
      </c>
      <c r="P108" s="97">
        <f>5</f>
        <v>5</v>
      </c>
    </row>
    <row r="109" spans="1:16" ht="12.75" hidden="1">
      <c r="A109" s="23"/>
      <c r="B109" s="23"/>
      <c r="C109" s="87"/>
      <c r="D109" s="87"/>
      <c r="E109" s="79"/>
      <c r="F109" s="19"/>
      <c r="G109" s="102">
        <f t="shared" si="24"/>
        <v>0</v>
      </c>
      <c r="H109" s="78"/>
      <c r="I109" s="79"/>
      <c r="J109" s="79"/>
      <c r="K109" s="77">
        <f t="shared" si="25"/>
      </c>
      <c r="L109" s="101">
        <f t="shared" si="26"/>
        <v>0</v>
      </c>
      <c r="M109" s="97">
        <f t="shared" si="27"/>
        <v>0</v>
      </c>
      <c r="N109" s="97">
        <f t="shared" si="28"/>
        <v>1</v>
      </c>
      <c r="O109" s="97">
        <f t="shared" si="29"/>
        <v>1</v>
      </c>
      <c r="P109" s="97">
        <f>5</f>
        <v>5</v>
      </c>
    </row>
    <row r="110" spans="1:16" ht="12.75" hidden="1">
      <c r="A110" s="23"/>
      <c r="B110" s="23"/>
      <c r="C110" s="87"/>
      <c r="D110" s="87"/>
      <c r="E110" s="79"/>
      <c r="F110" s="19"/>
      <c r="G110" s="102">
        <f t="shared" si="24"/>
        <v>0</v>
      </c>
      <c r="H110" s="78"/>
      <c r="I110" s="79"/>
      <c r="J110" s="79"/>
      <c r="K110" s="77">
        <f t="shared" si="25"/>
      </c>
      <c r="L110" s="101">
        <f t="shared" si="26"/>
        <v>0</v>
      </c>
      <c r="M110" s="97">
        <f t="shared" si="27"/>
        <v>0</v>
      </c>
      <c r="N110" s="97">
        <f t="shared" si="28"/>
        <v>1</v>
      </c>
      <c r="O110" s="97">
        <f t="shared" si="29"/>
        <v>1</v>
      </c>
      <c r="P110" s="97">
        <f>5</f>
        <v>5</v>
      </c>
    </row>
    <row r="111" spans="1:16" ht="12.75" hidden="1">
      <c r="A111" s="23"/>
      <c r="B111" s="23"/>
      <c r="C111" s="87"/>
      <c r="D111" s="87"/>
      <c r="E111" s="79"/>
      <c r="F111" s="19"/>
      <c r="G111" s="102">
        <f t="shared" si="24"/>
        <v>0</v>
      </c>
      <c r="H111" s="78"/>
      <c r="I111" s="79"/>
      <c r="J111" s="79"/>
      <c r="K111" s="77">
        <f t="shared" si="25"/>
      </c>
      <c r="L111" s="101">
        <f t="shared" si="26"/>
        <v>0</v>
      </c>
      <c r="M111" s="97">
        <f t="shared" si="27"/>
        <v>0</v>
      </c>
      <c r="N111" s="97">
        <f t="shared" si="28"/>
        <v>1</v>
      </c>
      <c r="O111" s="97">
        <f t="shared" si="29"/>
        <v>1</v>
      </c>
      <c r="P111" s="97">
        <f>5</f>
        <v>5</v>
      </c>
    </row>
    <row r="112" spans="1:16" ht="12.75" hidden="1">
      <c r="A112" s="23"/>
      <c r="B112" s="23"/>
      <c r="C112" s="87"/>
      <c r="D112" s="87"/>
      <c r="E112" s="79"/>
      <c r="F112" s="19"/>
      <c r="G112" s="102">
        <f t="shared" si="24"/>
        <v>0</v>
      </c>
      <c r="H112" s="78"/>
      <c r="I112" s="79"/>
      <c r="J112" s="79"/>
      <c r="K112" s="77">
        <f t="shared" si="25"/>
      </c>
      <c r="L112" s="101">
        <f t="shared" si="26"/>
        <v>0</v>
      </c>
      <c r="M112" s="97">
        <f t="shared" si="27"/>
        <v>0</v>
      </c>
      <c r="N112" s="97">
        <f t="shared" si="28"/>
        <v>1</v>
      </c>
      <c r="O112" s="97">
        <f t="shared" si="29"/>
        <v>1</v>
      </c>
      <c r="P112" s="97">
        <f>5</f>
        <v>5</v>
      </c>
    </row>
    <row r="113" spans="1:16" ht="12.75" hidden="1">
      <c r="A113" s="23"/>
      <c r="B113" s="23"/>
      <c r="C113" s="87"/>
      <c r="D113" s="87"/>
      <c r="E113" s="79"/>
      <c r="F113" s="76"/>
      <c r="G113" s="102">
        <f t="shared" si="24"/>
        <v>0</v>
      </c>
      <c r="H113" s="78"/>
      <c r="I113" s="79"/>
      <c r="J113" s="79"/>
      <c r="K113" s="77">
        <f t="shared" si="25"/>
      </c>
      <c r="L113" s="101">
        <f t="shared" si="26"/>
        <v>0</v>
      </c>
      <c r="M113" s="97">
        <f t="shared" si="27"/>
        <v>0</v>
      </c>
      <c r="N113" s="97">
        <f t="shared" si="28"/>
        <v>1</v>
      </c>
      <c r="O113" s="97">
        <f t="shared" si="29"/>
        <v>1</v>
      </c>
      <c r="P113" s="97">
        <f>5</f>
        <v>5</v>
      </c>
    </row>
    <row r="114" spans="1:13" ht="12.75" hidden="1">
      <c r="A114" s="391" t="s">
        <v>192</v>
      </c>
      <c r="B114" s="391"/>
      <c r="C114" s="391"/>
      <c r="D114" s="391"/>
      <c r="E114" s="391"/>
      <c r="F114" s="391"/>
      <c r="G114" s="21">
        <f>SUM(G94:G113)</f>
        <v>0</v>
      </c>
      <c r="H114" s="21">
        <f>SUM(H94:H113)</f>
        <v>0</v>
      </c>
      <c r="I114" s="21">
        <f>SUM(I94:I113)</f>
        <v>0</v>
      </c>
      <c r="J114" s="21">
        <f>SUM(J94:J113)</f>
        <v>0</v>
      </c>
      <c r="K114" s="83"/>
      <c r="M114" s="101"/>
    </row>
    <row r="115" spans="1:11" ht="12.75" hidden="1">
      <c r="A115" s="374" t="s">
        <v>203</v>
      </c>
      <c r="B115" s="374"/>
      <c r="C115" s="374"/>
      <c r="D115" s="374"/>
      <c r="E115" s="374"/>
      <c r="F115" s="374"/>
      <c r="G115" s="374"/>
      <c r="H115" s="374"/>
      <c r="I115" s="374"/>
      <c r="J115" s="374"/>
      <c r="K115" s="82"/>
    </row>
    <row r="116" spans="1:16" ht="12.75" hidden="1">
      <c r="A116" s="23" t="s">
        <v>204</v>
      </c>
      <c r="B116" s="23"/>
      <c r="C116" s="87"/>
      <c r="D116" s="87"/>
      <c r="E116" s="79"/>
      <c r="F116" s="76"/>
      <c r="G116" s="102">
        <f>D116*E116</f>
        <v>0</v>
      </c>
      <c r="H116" s="78"/>
      <c r="I116" s="79"/>
      <c r="J116" s="79"/>
      <c r="K116" s="77">
        <f>IF($L116=$M116,"","błąd")</f>
      </c>
      <c r="L116" s="101">
        <f>SUM(H116:J116)</f>
        <v>0</v>
      </c>
      <c r="M116" s="97">
        <f>D116*E116</f>
        <v>0</v>
      </c>
      <c r="N116" s="97">
        <f>IF(L116=M116,1,2)</f>
        <v>1</v>
      </c>
      <c r="O116" s="97">
        <f>IF(L116=M116,1,"błąd")</f>
        <v>1</v>
      </c>
      <c r="P116" s="97">
        <f>6</f>
        <v>6</v>
      </c>
    </row>
    <row r="117" spans="1:16" ht="12.75" hidden="1">
      <c r="A117" s="23" t="s">
        <v>205</v>
      </c>
      <c r="B117" s="23"/>
      <c r="C117" s="87"/>
      <c r="D117" s="87"/>
      <c r="E117" s="79"/>
      <c r="F117" s="76"/>
      <c r="G117" s="102">
        <f aca="true" t="shared" si="30" ref="G117:G135">D117*E117</f>
        <v>0</v>
      </c>
      <c r="H117" s="78"/>
      <c r="I117" s="79"/>
      <c r="J117" s="79"/>
      <c r="K117" s="77">
        <f aca="true" t="shared" si="31" ref="K117:K135">IF($L117=$M117,"","błąd")</f>
      </c>
      <c r="L117" s="101">
        <f aca="true" t="shared" si="32" ref="L117:L135">SUM(H117:J117)</f>
        <v>0</v>
      </c>
      <c r="M117" s="97">
        <f aca="true" t="shared" si="33" ref="M117:M135">D117*E117</f>
        <v>0</v>
      </c>
      <c r="N117" s="97">
        <f aca="true" t="shared" si="34" ref="N117:N135">IF(L117=M117,1,2)</f>
        <v>1</v>
      </c>
      <c r="O117" s="97">
        <f aca="true" t="shared" si="35" ref="O117:O135">IF(L117=M117,1,"błąd")</f>
        <v>1</v>
      </c>
      <c r="P117" s="97">
        <f>6</f>
        <v>6</v>
      </c>
    </row>
    <row r="118" spans="1:16" ht="12.75" hidden="1">
      <c r="A118" s="23" t="s">
        <v>206</v>
      </c>
      <c r="B118" s="23"/>
      <c r="C118" s="87"/>
      <c r="D118" s="87"/>
      <c r="E118" s="79"/>
      <c r="F118" s="19"/>
      <c r="G118" s="102">
        <f t="shared" si="30"/>
        <v>0</v>
      </c>
      <c r="H118" s="78"/>
      <c r="I118" s="79"/>
      <c r="J118" s="79"/>
      <c r="K118" s="77">
        <f t="shared" si="31"/>
      </c>
      <c r="L118" s="101">
        <f t="shared" si="32"/>
        <v>0</v>
      </c>
      <c r="M118" s="97">
        <f t="shared" si="33"/>
        <v>0</v>
      </c>
      <c r="N118" s="97">
        <f t="shared" si="34"/>
        <v>1</v>
      </c>
      <c r="O118" s="97">
        <f t="shared" si="35"/>
        <v>1</v>
      </c>
      <c r="P118" s="97">
        <f>6</f>
        <v>6</v>
      </c>
    </row>
    <row r="119" spans="1:16" ht="12.75" hidden="1">
      <c r="A119" s="23" t="s">
        <v>207</v>
      </c>
      <c r="B119" s="23"/>
      <c r="C119" s="87"/>
      <c r="D119" s="87"/>
      <c r="E119" s="79"/>
      <c r="F119" s="19"/>
      <c r="G119" s="102">
        <f t="shared" si="30"/>
        <v>0</v>
      </c>
      <c r="H119" s="78"/>
      <c r="I119" s="79"/>
      <c r="J119" s="79"/>
      <c r="K119" s="77">
        <f t="shared" si="31"/>
      </c>
      <c r="L119" s="101">
        <f t="shared" si="32"/>
        <v>0</v>
      </c>
      <c r="M119" s="97">
        <f t="shared" si="33"/>
        <v>0</v>
      </c>
      <c r="N119" s="97">
        <f t="shared" si="34"/>
        <v>1</v>
      </c>
      <c r="O119" s="97">
        <f t="shared" si="35"/>
        <v>1</v>
      </c>
      <c r="P119" s="97">
        <f>6</f>
        <v>6</v>
      </c>
    </row>
    <row r="120" spans="1:16" ht="12.75" hidden="1">
      <c r="A120" s="23" t="s">
        <v>208</v>
      </c>
      <c r="B120" s="23"/>
      <c r="C120" s="87"/>
      <c r="D120" s="87"/>
      <c r="E120" s="79"/>
      <c r="F120" s="19"/>
      <c r="G120" s="102">
        <f t="shared" si="30"/>
        <v>0</v>
      </c>
      <c r="H120" s="78"/>
      <c r="I120" s="79"/>
      <c r="J120" s="79"/>
      <c r="K120" s="77">
        <f t="shared" si="31"/>
      </c>
      <c r="L120" s="101">
        <f t="shared" si="32"/>
        <v>0</v>
      </c>
      <c r="M120" s="97">
        <f t="shared" si="33"/>
        <v>0</v>
      </c>
      <c r="N120" s="97">
        <f t="shared" si="34"/>
        <v>1</v>
      </c>
      <c r="O120" s="97">
        <f t="shared" si="35"/>
        <v>1</v>
      </c>
      <c r="P120" s="97">
        <f>6</f>
        <v>6</v>
      </c>
    </row>
    <row r="121" spans="1:16" ht="12.75" hidden="1">
      <c r="A121" s="23" t="s">
        <v>209</v>
      </c>
      <c r="B121" s="23"/>
      <c r="C121" s="87"/>
      <c r="D121" s="87"/>
      <c r="E121" s="79"/>
      <c r="F121" s="19"/>
      <c r="G121" s="102">
        <f t="shared" si="30"/>
        <v>0</v>
      </c>
      <c r="H121" s="78"/>
      <c r="I121" s="79"/>
      <c r="J121" s="79"/>
      <c r="K121" s="77">
        <f t="shared" si="31"/>
      </c>
      <c r="L121" s="101">
        <f t="shared" si="32"/>
        <v>0</v>
      </c>
      <c r="M121" s="97">
        <f t="shared" si="33"/>
        <v>0</v>
      </c>
      <c r="N121" s="97">
        <f t="shared" si="34"/>
        <v>1</v>
      </c>
      <c r="O121" s="97">
        <f t="shared" si="35"/>
        <v>1</v>
      </c>
      <c r="P121" s="97">
        <f>6</f>
        <v>6</v>
      </c>
    </row>
    <row r="122" spans="1:16" ht="12.75" hidden="1">
      <c r="A122" s="23" t="s">
        <v>210</v>
      </c>
      <c r="B122" s="23"/>
      <c r="C122" s="87"/>
      <c r="D122" s="87"/>
      <c r="E122" s="79"/>
      <c r="F122" s="19"/>
      <c r="G122" s="102">
        <f t="shared" si="30"/>
        <v>0</v>
      </c>
      <c r="H122" s="78"/>
      <c r="I122" s="79"/>
      <c r="J122" s="79"/>
      <c r="K122" s="77">
        <f t="shared" si="31"/>
      </c>
      <c r="L122" s="101">
        <f t="shared" si="32"/>
        <v>0</v>
      </c>
      <c r="M122" s="97">
        <f t="shared" si="33"/>
        <v>0</v>
      </c>
      <c r="N122" s="97">
        <f t="shared" si="34"/>
        <v>1</v>
      </c>
      <c r="O122" s="97">
        <f t="shared" si="35"/>
        <v>1</v>
      </c>
      <c r="P122" s="97">
        <f>6</f>
        <v>6</v>
      </c>
    </row>
    <row r="123" spans="1:16" ht="12.75" hidden="1">
      <c r="A123" s="23" t="s">
        <v>211</v>
      </c>
      <c r="B123" s="23"/>
      <c r="C123" s="87"/>
      <c r="D123" s="87"/>
      <c r="E123" s="79"/>
      <c r="F123" s="19"/>
      <c r="G123" s="102">
        <f t="shared" si="30"/>
        <v>0</v>
      </c>
      <c r="H123" s="78"/>
      <c r="I123" s="79"/>
      <c r="J123" s="79"/>
      <c r="K123" s="77">
        <f t="shared" si="31"/>
      </c>
      <c r="L123" s="101">
        <f t="shared" si="32"/>
        <v>0</v>
      </c>
      <c r="M123" s="97">
        <f t="shared" si="33"/>
        <v>0</v>
      </c>
      <c r="N123" s="97">
        <f t="shared" si="34"/>
        <v>1</v>
      </c>
      <c r="O123" s="97">
        <f t="shared" si="35"/>
        <v>1</v>
      </c>
      <c r="P123" s="97">
        <f>6</f>
        <v>6</v>
      </c>
    </row>
    <row r="124" spans="1:16" ht="12.75" hidden="1">
      <c r="A124" s="23" t="s">
        <v>212</v>
      </c>
      <c r="B124" s="23"/>
      <c r="C124" s="87"/>
      <c r="D124" s="87"/>
      <c r="E124" s="79"/>
      <c r="F124" s="19"/>
      <c r="G124" s="102">
        <f t="shared" si="30"/>
        <v>0</v>
      </c>
      <c r="H124" s="78"/>
      <c r="I124" s="79"/>
      <c r="J124" s="79"/>
      <c r="K124" s="77">
        <f t="shared" si="31"/>
      </c>
      <c r="L124" s="101">
        <f t="shared" si="32"/>
        <v>0</v>
      </c>
      <c r="M124" s="97">
        <f t="shared" si="33"/>
        <v>0</v>
      </c>
      <c r="N124" s="97">
        <f t="shared" si="34"/>
        <v>1</v>
      </c>
      <c r="O124" s="97">
        <f t="shared" si="35"/>
        <v>1</v>
      </c>
      <c r="P124" s="97">
        <f>6</f>
        <v>6</v>
      </c>
    </row>
    <row r="125" spans="1:16" ht="12.75" hidden="1">
      <c r="A125" s="23" t="s">
        <v>298</v>
      </c>
      <c r="B125" s="23"/>
      <c r="C125" s="87"/>
      <c r="D125" s="87"/>
      <c r="E125" s="79"/>
      <c r="F125" s="19"/>
      <c r="G125" s="102">
        <f t="shared" si="30"/>
        <v>0</v>
      </c>
      <c r="H125" s="78"/>
      <c r="I125" s="79"/>
      <c r="J125" s="79"/>
      <c r="K125" s="77">
        <f t="shared" si="31"/>
      </c>
      <c r="L125" s="101">
        <f t="shared" si="32"/>
        <v>0</v>
      </c>
      <c r="M125" s="97">
        <f t="shared" si="33"/>
        <v>0</v>
      </c>
      <c r="N125" s="97">
        <f t="shared" si="34"/>
        <v>1</v>
      </c>
      <c r="O125" s="97">
        <f t="shared" si="35"/>
        <v>1</v>
      </c>
      <c r="P125" s="97">
        <f>6</f>
        <v>6</v>
      </c>
    </row>
    <row r="126" spans="1:16" ht="12.75" hidden="1">
      <c r="A126" s="23"/>
      <c r="B126" s="23"/>
      <c r="C126" s="87"/>
      <c r="D126" s="87"/>
      <c r="E126" s="79"/>
      <c r="F126" s="19"/>
      <c r="G126" s="102">
        <f t="shared" si="30"/>
        <v>0</v>
      </c>
      <c r="H126" s="78"/>
      <c r="I126" s="79"/>
      <c r="J126" s="79"/>
      <c r="K126" s="77">
        <f t="shared" si="31"/>
      </c>
      <c r="L126" s="101">
        <f t="shared" si="32"/>
        <v>0</v>
      </c>
      <c r="M126" s="97">
        <f t="shared" si="33"/>
        <v>0</v>
      </c>
      <c r="N126" s="97">
        <f t="shared" si="34"/>
        <v>1</v>
      </c>
      <c r="O126" s="97">
        <f t="shared" si="35"/>
        <v>1</v>
      </c>
      <c r="P126" s="97">
        <f>6</f>
        <v>6</v>
      </c>
    </row>
    <row r="127" spans="1:16" ht="12.75" hidden="1">
      <c r="A127" s="23"/>
      <c r="B127" s="23"/>
      <c r="C127" s="87"/>
      <c r="D127" s="87"/>
      <c r="E127" s="79"/>
      <c r="F127" s="19"/>
      <c r="G127" s="102">
        <f t="shared" si="30"/>
        <v>0</v>
      </c>
      <c r="H127" s="78"/>
      <c r="I127" s="79"/>
      <c r="J127" s="79"/>
      <c r="K127" s="77">
        <f t="shared" si="31"/>
      </c>
      <c r="L127" s="101">
        <f t="shared" si="32"/>
        <v>0</v>
      </c>
      <c r="M127" s="97">
        <f t="shared" si="33"/>
        <v>0</v>
      </c>
      <c r="N127" s="97">
        <f t="shared" si="34"/>
        <v>1</v>
      </c>
      <c r="O127" s="97">
        <f t="shared" si="35"/>
        <v>1</v>
      </c>
      <c r="P127" s="97">
        <f>6</f>
        <v>6</v>
      </c>
    </row>
    <row r="128" spans="1:16" ht="12.75" hidden="1">
      <c r="A128" s="23"/>
      <c r="B128" s="23"/>
      <c r="C128" s="87"/>
      <c r="D128" s="87"/>
      <c r="E128" s="79"/>
      <c r="F128" s="19"/>
      <c r="G128" s="102">
        <f t="shared" si="30"/>
        <v>0</v>
      </c>
      <c r="H128" s="78"/>
      <c r="I128" s="79"/>
      <c r="J128" s="79"/>
      <c r="K128" s="77">
        <f t="shared" si="31"/>
      </c>
      <c r="L128" s="101">
        <f t="shared" si="32"/>
        <v>0</v>
      </c>
      <c r="M128" s="97">
        <f t="shared" si="33"/>
        <v>0</v>
      </c>
      <c r="N128" s="97">
        <f t="shared" si="34"/>
        <v>1</v>
      </c>
      <c r="O128" s="97">
        <f t="shared" si="35"/>
        <v>1</v>
      </c>
      <c r="P128" s="97">
        <f>6</f>
        <v>6</v>
      </c>
    </row>
    <row r="129" spans="1:16" ht="12.75" hidden="1">
      <c r="A129" s="23"/>
      <c r="B129" s="23"/>
      <c r="C129" s="87"/>
      <c r="D129" s="87"/>
      <c r="E129" s="79"/>
      <c r="F129" s="19"/>
      <c r="G129" s="102">
        <f t="shared" si="30"/>
        <v>0</v>
      </c>
      <c r="H129" s="78"/>
      <c r="I129" s="79"/>
      <c r="J129" s="79"/>
      <c r="K129" s="77">
        <f t="shared" si="31"/>
      </c>
      <c r="L129" s="101">
        <f t="shared" si="32"/>
        <v>0</v>
      </c>
      <c r="M129" s="97">
        <f t="shared" si="33"/>
        <v>0</v>
      </c>
      <c r="N129" s="97">
        <f t="shared" si="34"/>
        <v>1</v>
      </c>
      <c r="O129" s="97">
        <f t="shared" si="35"/>
        <v>1</v>
      </c>
      <c r="P129" s="97">
        <f>6</f>
        <v>6</v>
      </c>
    </row>
    <row r="130" spans="1:16" ht="12.75" hidden="1">
      <c r="A130" s="23"/>
      <c r="B130" s="23"/>
      <c r="C130" s="87"/>
      <c r="D130" s="87"/>
      <c r="E130" s="79"/>
      <c r="F130" s="19"/>
      <c r="G130" s="102">
        <f t="shared" si="30"/>
        <v>0</v>
      </c>
      <c r="H130" s="78"/>
      <c r="I130" s="79"/>
      <c r="J130" s="79"/>
      <c r="K130" s="77">
        <f t="shared" si="31"/>
      </c>
      <c r="L130" s="101">
        <f t="shared" si="32"/>
        <v>0</v>
      </c>
      <c r="M130" s="97">
        <f t="shared" si="33"/>
        <v>0</v>
      </c>
      <c r="N130" s="97">
        <f t="shared" si="34"/>
        <v>1</v>
      </c>
      <c r="O130" s="97">
        <f t="shared" si="35"/>
        <v>1</v>
      </c>
      <c r="P130" s="97">
        <f>6</f>
        <v>6</v>
      </c>
    </row>
    <row r="131" spans="1:16" ht="12.75" hidden="1">
      <c r="A131" s="23"/>
      <c r="B131" s="23"/>
      <c r="C131" s="87"/>
      <c r="D131" s="87"/>
      <c r="E131" s="79"/>
      <c r="F131" s="19"/>
      <c r="G131" s="102">
        <f t="shared" si="30"/>
        <v>0</v>
      </c>
      <c r="H131" s="78"/>
      <c r="I131" s="79"/>
      <c r="J131" s="79"/>
      <c r="K131" s="77">
        <f t="shared" si="31"/>
      </c>
      <c r="L131" s="101">
        <f t="shared" si="32"/>
        <v>0</v>
      </c>
      <c r="M131" s="97">
        <f t="shared" si="33"/>
        <v>0</v>
      </c>
      <c r="N131" s="97">
        <f t="shared" si="34"/>
        <v>1</v>
      </c>
      <c r="O131" s="97">
        <f t="shared" si="35"/>
        <v>1</v>
      </c>
      <c r="P131" s="97">
        <f>6</f>
        <v>6</v>
      </c>
    </row>
    <row r="132" spans="1:16" ht="12.75" hidden="1">
      <c r="A132" s="23"/>
      <c r="B132" s="23"/>
      <c r="C132" s="87"/>
      <c r="D132" s="87"/>
      <c r="E132" s="79"/>
      <c r="F132" s="19"/>
      <c r="G132" s="102">
        <f t="shared" si="30"/>
        <v>0</v>
      </c>
      <c r="H132" s="78"/>
      <c r="I132" s="79"/>
      <c r="J132" s="79"/>
      <c r="K132" s="77">
        <f t="shared" si="31"/>
      </c>
      <c r="L132" s="101">
        <f t="shared" si="32"/>
        <v>0</v>
      </c>
      <c r="M132" s="97">
        <f t="shared" si="33"/>
        <v>0</v>
      </c>
      <c r="N132" s="97">
        <f t="shared" si="34"/>
        <v>1</v>
      </c>
      <c r="O132" s="97">
        <f t="shared" si="35"/>
        <v>1</v>
      </c>
      <c r="P132" s="97">
        <f>6</f>
        <v>6</v>
      </c>
    </row>
    <row r="133" spans="1:16" ht="12.75" hidden="1">
      <c r="A133" s="23"/>
      <c r="B133" s="23"/>
      <c r="C133" s="87"/>
      <c r="D133" s="87"/>
      <c r="E133" s="79"/>
      <c r="F133" s="19"/>
      <c r="G133" s="102">
        <f t="shared" si="30"/>
        <v>0</v>
      </c>
      <c r="H133" s="78"/>
      <c r="I133" s="79"/>
      <c r="J133" s="79"/>
      <c r="K133" s="77">
        <f t="shared" si="31"/>
      </c>
      <c r="L133" s="101">
        <f t="shared" si="32"/>
        <v>0</v>
      </c>
      <c r="M133" s="97">
        <f t="shared" si="33"/>
        <v>0</v>
      </c>
      <c r="N133" s="97">
        <f t="shared" si="34"/>
        <v>1</v>
      </c>
      <c r="O133" s="97">
        <f t="shared" si="35"/>
        <v>1</v>
      </c>
      <c r="P133" s="97">
        <f>6</f>
        <v>6</v>
      </c>
    </row>
    <row r="134" spans="1:16" ht="12.75" hidden="1">
      <c r="A134" s="23"/>
      <c r="B134" s="23"/>
      <c r="C134" s="87"/>
      <c r="D134" s="87"/>
      <c r="E134" s="79"/>
      <c r="F134" s="19"/>
      <c r="G134" s="102">
        <f t="shared" si="30"/>
        <v>0</v>
      </c>
      <c r="H134" s="78"/>
      <c r="I134" s="79"/>
      <c r="J134" s="79"/>
      <c r="K134" s="77">
        <f t="shared" si="31"/>
      </c>
      <c r="L134" s="101">
        <f t="shared" si="32"/>
        <v>0</v>
      </c>
      <c r="M134" s="97">
        <f t="shared" si="33"/>
        <v>0</v>
      </c>
      <c r="N134" s="97">
        <f t="shared" si="34"/>
        <v>1</v>
      </c>
      <c r="O134" s="97">
        <f t="shared" si="35"/>
        <v>1</v>
      </c>
      <c r="P134" s="97">
        <f>6</f>
        <v>6</v>
      </c>
    </row>
    <row r="135" spans="1:16" ht="12.75" hidden="1">
      <c r="A135" s="23"/>
      <c r="B135" s="23"/>
      <c r="C135" s="87"/>
      <c r="D135" s="87"/>
      <c r="E135" s="79"/>
      <c r="F135" s="76"/>
      <c r="G135" s="102">
        <f t="shared" si="30"/>
        <v>0</v>
      </c>
      <c r="H135" s="78"/>
      <c r="I135" s="79"/>
      <c r="J135" s="79"/>
      <c r="K135" s="77">
        <f t="shared" si="31"/>
      </c>
      <c r="L135" s="101">
        <f t="shared" si="32"/>
        <v>0</v>
      </c>
      <c r="M135" s="97">
        <f t="shared" si="33"/>
        <v>0</v>
      </c>
      <c r="N135" s="97">
        <f t="shared" si="34"/>
        <v>1</v>
      </c>
      <c r="O135" s="97">
        <f t="shared" si="35"/>
        <v>1</v>
      </c>
      <c r="P135" s="97">
        <f>6</f>
        <v>6</v>
      </c>
    </row>
    <row r="136" spans="1:11" ht="12.75" hidden="1">
      <c r="A136" s="391" t="s">
        <v>213</v>
      </c>
      <c r="B136" s="391"/>
      <c r="C136" s="391"/>
      <c r="D136" s="391"/>
      <c r="E136" s="391"/>
      <c r="F136" s="391"/>
      <c r="G136" s="21">
        <f>SUM(G116:G135)</f>
        <v>0</v>
      </c>
      <c r="H136" s="21">
        <f>SUM(H116:H135)</f>
        <v>0</v>
      </c>
      <c r="I136" s="21">
        <f>SUM(I116:I135)</f>
        <v>0</v>
      </c>
      <c r="J136" s="21">
        <f>SUM(J116:J135)</f>
        <v>0</v>
      </c>
      <c r="K136" s="83"/>
    </row>
    <row r="137" spans="1:11" ht="12.75" hidden="1">
      <c r="A137" s="374" t="s">
        <v>235</v>
      </c>
      <c r="B137" s="374"/>
      <c r="C137" s="374"/>
      <c r="D137" s="374"/>
      <c r="E137" s="374"/>
      <c r="F137" s="374"/>
      <c r="G137" s="374"/>
      <c r="H137" s="374"/>
      <c r="I137" s="374"/>
      <c r="J137" s="374"/>
      <c r="K137" s="83"/>
    </row>
    <row r="138" spans="1:16" ht="12.75" hidden="1">
      <c r="A138" s="23" t="s">
        <v>236</v>
      </c>
      <c r="B138" s="23"/>
      <c r="C138" s="87"/>
      <c r="D138" s="87"/>
      <c r="E138" s="79"/>
      <c r="F138" s="76"/>
      <c r="G138" s="102">
        <f>D138*E138</f>
        <v>0</v>
      </c>
      <c r="H138" s="78"/>
      <c r="I138" s="79"/>
      <c r="J138" s="79"/>
      <c r="K138" s="77">
        <f>IF($L138=$M138,"","błąd")</f>
      </c>
      <c r="L138" s="101">
        <f>SUM(H138:J138)</f>
        <v>0</v>
      </c>
      <c r="M138" s="97">
        <f>D138*E138</f>
        <v>0</v>
      </c>
      <c r="N138" s="97">
        <f>IF(L138=M138,1,2)</f>
        <v>1</v>
      </c>
      <c r="O138" s="97">
        <f>IF(L138=M138,1,"błąd")</f>
        <v>1</v>
      </c>
      <c r="P138" s="97">
        <f>7</f>
        <v>7</v>
      </c>
    </row>
    <row r="139" spans="1:16" ht="12.75" hidden="1">
      <c r="A139" s="23" t="s">
        <v>237</v>
      </c>
      <c r="B139" s="23"/>
      <c r="C139" s="87"/>
      <c r="D139" s="87"/>
      <c r="E139" s="79"/>
      <c r="F139" s="76"/>
      <c r="G139" s="102">
        <f aca="true" t="shared" si="36" ref="G139:G158">D139*E139</f>
        <v>0</v>
      </c>
      <c r="H139" s="78"/>
      <c r="I139" s="79"/>
      <c r="J139" s="79"/>
      <c r="K139" s="77">
        <f aca="true" t="shared" si="37" ref="K139:K158">IF($L139=$M139,"","błąd")</f>
      </c>
      <c r="L139" s="101">
        <f aca="true" t="shared" si="38" ref="L139:L158">SUM(H139:J139)</f>
        <v>0</v>
      </c>
      <c r="M139" s="97">
        <f aca="true" t="shared" si="39" ref="M139:M158">D139*E139</f>
        <v>0</v>
      </c>
      <c r="N139" s="97">
        <f aca="true" t="shared" si="40" ref="N139:N158">IF(L139=M139,1,2)</f>
        <v>1</v>
      </c>
      <c r="O139" s="97">
        <f aca="true" t="shared" si="41" ref="O139:O158">IF(L139=M139,1,"błąd")</f>
        <v>1</v>
      </c>
      <c r="P139" s="97">
        <f>7</f>
        <v>7</v>
      </c>
    </row>
    <row r="140" spans="1:16" ht="12.75" hidden="1">
      <c r="A140" s="23" t="s">
        <v>238</v>
      </c>
      <c r="B140" s="23"/>
      <c r="C140" s="87"/>
      <c r="D140" s="87"/>
      <c r="E140" s="79"/>
      <c r="F140" s="19"/>
      <c r="G140" s="102">
        <f t="shared" si="36"/>
        <v>0</v>
      </c>
      <c r="H140" s="78"/>
      <c r="I140" s="79"/>
      <c r="J140" s="79"/>
      <c r="K140" s="77">
        <f t="shared" si="37"/>
      </c>
      <c r="L140" s="101">
        <f t="shared" si="38"/>
        <v>0</v>
      </c>
      <c r="M140" s="97">
        <f t="shared" si="39"/>
        <v>0</v>
      </c>
      <c r="N140" s="97">
        <f t="shared" si="40"/>
        <v>1</v>
      </c>
      <c r="O140" s="97">
        <f t="shared" si="41"/>
        <v>1</v>
      </c>
      <c r="P140" s="97">
        <f>7</f>
        <v>7</v>
      </c>
    </row>
    <row r="141" spans="1:16" ht="12.75" hidden="1">
      <c r="A141" s="23" t="s">
        <v>239</v>
      </c>
      <c r="B141" s="23"/>
      <c r="C141" s="87"/>
      <c r="D141" s="87"/>
      <c r="E141" s="79"/>
      <c r="F141" s="19"/>
      <c r="G141" s="102">
        <f t="shared" si="36"/>
        <v>0</v>
      </c>
      <c r="H141" s="78"/>
      <c r="I141" s="79"/>
      <c r="J141" s="79"/>
      <c r="K141" s="77">
        <f t="shared" si="37"/>
      </c>
      <c r="L141" s="101">
        <f t="shared" si="38"/>
        <v>0</v>
      </c>
      <c r="M141" s="97">
        <f t="shared" si="39"/>
        <v>0</v>
      </c>
      <c r="N141" s="97">
        <f t="shared" si="40"/>
        <v>1</v>
      </c>
      <c r="O141" s="97">
        <f t="shared" si="41"/>
        <v>1</v>
      </c>
      <c r="P141" s="97">
        <f>7</f>
        <v>7</v>
      </c>
    </row>
    <row r="142" spans="1:16" ht="12.75" hidden="1">
      <c r="A142" s="23" t="s">
        <v>240</v>
      </c>
      <c r="B142" s="23"/>
      <c r="C142" s="87"/>
      <c r="D142" s="87"/>
      <c r="E142" s="79"/>
      <c r="F142" s="19"/>
      <c r="G142" s="102">
        <f t="shared" si="36"/>
        <v>0</v>
      </c>
      <c r="H142" s="78"/>
      <c r="I142" s="79"/>
      <c r="J142" s="79"/>
      <c r="K142" s="77">
        <f t="shared" si="37"/>
      </c>
      <c r="L142" s="101">
        <f t="shared" si="38"/>
        <v>0</v>
      </c>
      <c r="M142" s="97">
        <f t="shared" si="39"/>
        <v>0</v>
      </c>
      <c r="N142" s="97">
        <f t="shared" si="40"/>
        <v>1</v>
      </c>
      <c r="O142" s="97">
        <f t="shared" si="41"/>
        <v>1</v>
      </c>
      <c r="P142" s="97">
        <f>7</f>
        <v>7</v>
      </c>
    </row>
    <row r="143" spans="1:16" ht="12.75" hidden="1">
      <c r="A143" s="23"/>
      <c r="B143" s="23"/>
      <c r="C143" s="87"/>
      <c r="D143" s="87"/>
      <c r="E143" s="79"/>
      <c r="F143" s="19"/>
      <c r="G143" s="102">
        <f t="shared" si="36"/>
        <v>0</v>
      </c>
      <c r="H143" s="78"/>
      <c r="I143" s="79"/>
      <c r="J143" s="79"/>
      <c r="K143" s="77">
        <f t="shared" si="37"/>
      </c>
      <c r="L143" s="101">
        <f t="shared" si="38"/>
        <v>0</v>
      </c>
      <c r="M143" s="97">
        <f t="shared" si="39"/>
        <v>0</v>
      </c>
      <c r="N143" s="97">
        <f t="shared" si="40"/>
        <v>1</v>
      </c>
      <c r="O143" s="97">
        <f t="shared" si="41"/>
        <v>1</v>
      </c>
      <c r="P143" s="97">
        <f>7</f>
        <v>7</v>
      </c>
    </row>
    <row r="144" spans="1:16" ht="12.75" hidden="1">
      <c r="A144" s="23"/>
      <c r="B144" s="23"/>
      <c r="C144" s="87"/>
      <c r="D144" s="87"/>
      <c r="E144" s="79"/>
      <c r="F144" s="19"/>
      <c r="G144" s="102">
        <f t="shared" si="36"/>
        <v>0</v>
      </c>
      <c r="H144" s="78"/>
      <c r="I144" s="79"/>
      <c r="J144" s="79"/>
      <c r="K144" s="77">
        <f t="shared" si="37"/>
      </c>
      <c r="L144" s="101">
        <f t="shared" si="38"/>
        <v>0</v>
      </c>
      <c r="M144" s="97">
        <f t="shared" si="39"/>
        <v>0</v>
      </c>
      <c r="N144" s="97">
        <f t="shared" si="40"/>
        <v>1</v>
      </c>
      <c r="O144" s="97">
        <f t="shared" si="41"/>
        <v>1</v>
      </c>
      <c r="P144" s="97">
        <f>7</f>
        <v>7</v>
      </c>
    </row>
    <row r="145" spans="1:16" ht="12.75" hidden="1">
      <c r="A145" s="23"/>
      <c r="B145" s="23"/>
      <c r="C145" s="87"/>
      <c r="D145" s="87"/>
      <c r="E145" s="79"/>
      <c r="F145" s="19"/>
      <c r="G145" s="102">
        <f t="shared" si="36"/>
        <v>0</v>
      </c>
      <c r="H145" s="78"/>
      <c r="I145" s="79"/>
      <c r="J145" s="79"/>
      <c r="K145" s="77">
        <f t="shared" si="37"/>
      </c>
      <c r="L145" s="101">
        <f t="shared" si="38"/>
        <v>0</v>
      </c>
      <c r="M145" s="97">
        <f t="shared" si="39"/>
        <v>0</v>
      </c>
      <c r="N145" s="97">
        <f t="shared" si="40"/>
        <v>1</v>
      </c>
      <c r="O145" s="97">
        <f t="shared" si="41"/>
        <v>1</v>
      </c>
      <c r="P145" s="97">
        <f>7</f>
        <v>7</v>
      </c>
    </row>
    <row r="146" spans="1:16" ht="12.75" hidden="1">
      <c r="A146" s="23"/>
      <c r="B146" s="23"/>
      <c r="C146" s="87"/>
      <c r="D146" s="87"/>
      <c r="E146" s="79"/>
      <c r="F146" s="19"/>
      <c r="G146" s="102">
        <f t="shared" si="36"/>
        <v>0</v>
      </c>
      <c r="H146" s="78"/>
      <c r="I146" s="79"/>
      <c r="J146" s="79"/>
      <c r="K146" s="77">
        <f t="shared" si="37"/>
      </c>
      <c r="L146" s="101">
        <f t="shared" si="38"/>
        <v>0</v>
      </c>
      <c r="M146" s="97">
        <f t="shared" si="39"/>
        <v>0</v>
      </c>
      <c r="N146" s="97">
        <f t="shared" si="40"/>
        <v>1</v>
      </c>
      <c r="O146" s="97">
        <f t="shared" si="41"/>
        <v>1</v>
      </c>
      <c r="P146" s="97">
        <f>7</f>
        <v>7</v>
      </c>
    </row>
    <row r="147" spans="1:16" ht="12.75" hidden="1">
      <c r="A147" s="23"/>
      <c r="B147" s="23"/>
      <c r="C147" s="87"/>
      <c r="D147" s="87"/>
      <c r="E147" s="79"/>
      <c r="F147" s="19"/>
      <c r="G147" s="102">
        <f t="shared" si="36"/>
        <v>0</v>
      </c>
      <c r="H147" s="78"/>
      <c r="I147" s="79"/>
      <c r="J147" s="79"/>
      <c r="K147" s="77">
        <f t="shared" si="37"/>
      </c>
      <c r="L147" s="101">
        <f t="shared" si="38"/>
        <v>0</v>
      </c>
      <c r="M147" s="97">
        <f t="shared" si="39"/>
        <v>0</v>
      </c>
      <c r="N147" s="97">
        <f t="shared" si="40"/>
        <v>1</v>
      </c>
      <c r="O147" s="97">
        <f t="shared" si="41"/>
        <v>1</v>
      </c>
      <c r="P147" s="97">
        <f>7</f>
        <v>7</v>
      </c>
    </row>
    <row r="148" spans="1:16" ht="12.75" hidden="1">
      <c r="A148" s="23"/>
      <c r="B148" s="23"/>
      <c r="C148" s="87"/>
      <c r="D148" s="87"/>
      <c r="E148" s="79"/>
      <c r="F148" s="19"/>
      <c r="G148" s="102">
        <f t="shared" si="36"/>
        <v>0</v>
      </c>
      <c r="H148" s="78"/>
      <c r="I148" s="79"/>
      <c r="J148" s="79"/>
      <c r="K148" s="77">
        <f t="shared" si="37"/>
      </c>
      <c r="L148" s="101">
        <f t="shared" si="38"/>
        <v>0</v>
      </c>
      <c r="M148" s="97">
        <f t="shared" si="39"/>
        <v>0</v>
      </c>
      <c r="N148" s="97">
        <f t="shared" si="40"/>
        <v>1</v>
      </c>
      <c r="O148" s="97">
        <f t="shared" si="41"/>
        <v>1</v>
      </c>
      <c r="P148" s="97">
        <f>7</f>
        <v>7</v>
      </c>
    </row>
    <row r="149" spans="1:16" ht="12.75" hidden="1">
      <c r="A149" s="23"/>
      <c r="B149" s="23"/>
      <c r="C149" s="87"/>
      <c r="D149" s="87"/>
      <c r="E149" s="79"/>
      <c r="F149" s="19"/>
      <c r="G149" s="102">
        <f t="shared" si="36"/>
        <v>0</v>
      </c>
      <c r="H149" s="78"/>
      <c r="I149" s="79"/>
      <c r="J149" s="79"/>
      <c r="K149" s="77">
        <f t="shared" si="37"/>
      </c>
      <c r="L149" s="101">
        <f t="shared" si="38"/>
        <v>0</v>
      </c>
      <c r="M149" s="97">
        <f t="shared" si="39"/>
        <v>0</v>
      </c>
      <c r="N149" s="97">
        <f t="shared" si="40"/>
        <v>1</v>
      </c>
      <c r="O149" s="97">
        <f t="shared" si="41"/>
        <v>1</v>
      </c>
      <c r="P149" s="97">
        <f>7</f>
        <v>7</v>
      </c>
    </row>
    <row r="150" spans="1:16" ht="12.75" hidden="1">
      <c r="A150" s="23"/>
      <c r="B150" s="23"/>
      <c r="C150" s="87"/>
      <c r="D150" s="87"/>
      <c r="E150" s="79"/>
      <c r="F150" s="19"/>
      <c r="G150" s="102">
        <f t="shared" si="36"/>
        <v>0</v>
      </c>
      <c r="H150" s="78"/>
      <c r="I150" s="79"/>
      <c r="J150" s="79"/>
      <c r="K150" s="77">
        <f t="shared" si="37"/>
      </c>
      <c r="L150" s="101">
        <f t="shared" si="38"/>
        <v>0</v>
      </c>
      <c r="M150" s="97">
        <f t="shared" si="39"/>
        <v>0</v>
      </c>
      <c r="N150" s="97">
        <f t="shared" si="40"/>
        <v>1</v>
      </c>
      <c r="O150" s="97">
        <f t="shared" si="41"/>
        <v>1</v>
      </c>
      <c r="P150" s="97">
        <f>7</f>
        <v>7</v>
      </c>
    </row>
    <row r="151" spans="1:16" ht="12.75" hidden="1">
      <c r="A151" s="23"/>
      <c r="B151" s="23"/>
      <c r="C151" s="87"/>
      <c r="D151" s="87"/>
      <c r="E151" s="79"/>
      <c r="F151" s="19"/>
      <c r="G151" s="102">
        <f t="shared" si="36"/>
        <v>0</v>
      </c>
      <c r="H151" s="78"/>
      <c r="I151" s="79"/>
      <c r="J151" s="79"/>
      <c r="K151" s="77">
        <f t="shared" si="37"/>
      </c>
      <c r="L151" s="101">
        <f t="shared" si="38"/>
        <v>0</v>
      </c>
      <c r="M151" s="97">
        <f t="shared" si="39"/>
        <v>0</v>
      </c>
      <c r="N151" s="97">
        <f t="shared" si="40"/>
        <v>1</v>
      </c>
      <c r="O151" s="97">
        <f t="shared" si="41"/>
        <v>1</v>
      </c>
      <c r="P151" s="97">
        <f>7</f>
        <v>7</v>
      </c>
    </row>
    <row r="152" spans="1:16" ht="12.75" hidden="1">
      <c r="A152" s="23"/>
      <c r="B152" s="23"/>
      <c r="C152" s="87"/>
      <c r="D152" s="87"/>
      <c r="E152" s="79"/>
      <c r="F152" s="19"/>
      <c r="G152" s="102">
        <f t="shared" si="36"/>
        <v>0</v>
      </c>
      <c r="H152" s="78"/>
      <c r="I152" s="79"/>
      <c r="J152" s="79"/>
      <c r="K152" s="77">
        <f t="shared" si="37"/>
      </c>
      <c r="L152" s="101">
        <f t="shared" si="38"/>
        <v>0</v>
      </c>
      <c r="M152" s="97">
        <f t="shared" si="39"/>
        <v>0</v>
      </c>
      <c r="N152" s="97">
        <f t="shared" si="40"/>
        <v>1</v>
      </c>
      <c r="O152" s="97">
        <f t="shared" si="41"/>
        <v>1</v>
      </c>
      <c r="P152" s="97">
        <f>7</f>
        <v>7</v>
      </c>
    </row>
    <row r="153" spans="1:16" ht="12.75" hidden="1">
      <c r="A153" s="23"/>
      <c r="B153" s="23"/>
      <c r="C153" s="87"/>
      <c r="D153" s="87"/>
      <c r="E153" s="79"/>
      <c r="F153" s="19"/>
      <c r="G153" s="102">
        <f t="shared" si="36"/>
        <v>0</v>
      </c>
      <c r="H153" s="78"/>
      <c r="I153" s="79"/>
      <c r="J153" s="79"/>
      <c r="K153" s="77">
        <f t="shared" si="37"/>
      </c>
      <c r="L153" s="101">
        <f t="shared" si="38"/>
        <v>0</v>
      </c>
      <c r="M153" s="97">
        <f t="shared" si="39"/>
        <v>0</v>
      </c>
      <c r="N153" s="97">
        <f t="shared" si="40"/>
        <v>1</v>
      </c>
      <c r="O153" s="97">
        <f t="shared" si="41"/>
        <v>1</v>
      </c>
      <c r="P153" s="97">
        <f>7</f>
        <v>7</v>
      </c>
    </row>
    <row r="154" spans="1:16" ht="12.75" hidden="1">
      <c r="A154" s="23"/>
      <c r="B154" s="23"/>
      <c r="C154" s="87"/>
      <c r="D154" s="87"/>
      <c r="E154" s="79"/>
      <c r="F154" s="19"/>
      <c r="G154" s="102">
        <f t="shared" si="36"/>
        <v>0</v>
      </c>
      <c r="H154" s="78"/>
      <c r="I154" s="79"/>
      <c r="J154" s="79"/>
      <c r="K154" s="77">
        <f t="shared" si="37"/>
      </c>
      <c r="L154" s="101">
        <f t="shared" si="38"/>
        <v>0</v>
      </c>
      <c r="M154" s="97">
        <f t="shared" si="39"/>
        <v>0</v>
      </c>
      <c r="N154" s="97">
        <f t="shared" si="40"/>
        <v>1</v>
      </c>
      <c r="O154" s="97">
        <f t="shared" si="41"/>
        <v>1</v>
      </c>
      <c r="P154" s="97">
        <f>7</f>
        <v>7</v>
      </c>
    </row>
    <row r="155" spans="1:16" ht="12.75" hidden="1">
      <c r="A155" s="23"/>
      <c r="B155" s="23"/>
      <c r="C155" s="87"/>
      <c r="D155" s="87"/>
      <c r="E155" s="79"/>
      <c r="F155" s="19"/>
      <c r="G155" s="102">
        <f t="shared" si="36"/>
        <v>0</v>
      </c>
      <c r="H155" s="78"/>
      <c r="I155" s="79"/>
      <c r="J155" s="79"/>
      <c r="K155" s="77">
        <f t="shared" si="37"/>
      </c>
      <c r="L155" s="101">
        <f t="shared" si="38"/>
        <v>0</v>
      </c>
      <c r="M155" s="97">
        <f t="shared" si="39"/>
        <v>0</v>
      </c>
      <c r="N155" s="97">
        <f t="shared" si="40"/>
        <v>1</v>
      </c>
      <c r="O155" s="97">
        <f t="shared" si="41"/>
        <v>1</v>
      </c>
      <c r="P155" s="97">
        <f>7</f>
        <v>7</v>
      </c>
    </row>
    <row r="156" spans="1:11" ht="12.75" hidden="1">
      <c r="A156" s="23"/>
      <c r="B156" s="23"/>
      <c r="C156" s="87"/>
      <c r="D156" s="87"/>
      <c r="E156" s="79"/>
      <c r="F156" s="19"/>
      <c r="G156" s="102">
        <f t="shared" si="36"/>
        <v>0</v>
      </c>
      <c r="H156" s="78"/>
      <c r="I156" s="79"/>
      <c r="J156" s="79"/>
      <c r="K156" s="77"/>
    </row>
    <row r="157" spans="1:16" ht="12.75" hidden="1">
      <c r="A157" s="23"/>
      <c r="B157" s="23"/>
      <c r="C157" s="87"/>
      <c r="D157" s="87"/>
      <c r="E157" s="79"/>
      <c r="F157" s="19"/>
      <c r="G157" s="102">
        <f t="shared" si="36"/>
        <v>0</v>
      </c>
      <c r="H157" s="78"/>
      <c r="I157" s="79"/>
      <c r="J157" s="79"/>
      <c r="K157" s="77">
        <f t="shared" si="37"/>
      </c>
      <c r="L157" s="101">
        <f t="shared" si="38"/>
        <v>0</v>
      </c>
      <c r="M157" s="97">
        <f t="shared" si="39"/>
        <v>0</v>
      </c>
      <c r="N157" s="97">
        <f t="shared" si="40"/>
        <v>1</v>
      </c>
      <c r="O157" s="97">
        <f t="shared" si="41"/>
        <v>1</v>
      </c>
      <c r="P157" s="97">
        <f>7</f>
        <v>7</v>
      </c>
    </row>
    <row r="158" spans="1:16" ht="12.75" hidden="1">
      <c r="A158" s="23"/>
      <c r="B158" s="23"/>
      <c r="C158" s="87"/>
      <c r="D158" s="87"/>
      <c r="E158" s="79"/>
      <c r="F158" s="76"/>
      <c r="G158" s="102">
        <f t="shared" si="36"/>
        <v>0</v>
      </c>
      <c r="H158" s="78"/>
      <c r="I158" s="79"/>
      <c r="J158" s="79"/>
      <c r="K158" s="77">
        <f t="shared" si="37"/>
      </c>
      <c r="L158" s="101">
        <f t="shared" si="38"/>
        <v>0</v>
      </c>
      <c r="M158" s="97">
        <f t="shared" si="39"/>
        <v>0</v>
      </c>
      <c r="N158" s="97">
        <f t="shared" si="40"/>
        <v>1</v>
      </c>
      <c r="O158" s="97">
        <f t="shared" si="41"/>
        <v>1</v>
      </c>
      <c r="P158" s="97">
        <f>7</f>
        <v>7</v>
      </c>
    </row>
    <row r="159" spans="1:11" ht="12.75" hidden="1">
      <c r="A159" s="393" t="s">
        <v>241</v>
      </c>
      <c r="B159" s="394"/>
      <c r="C159" s="394"/>
      <c r="D159" s="394"/>
      <c r="E159" s="394"/>
      <c r="F159" s="395"/>
      <c r="G159" s="21">
        <f>SUM(G138:G158)</f>
        <v>0</v>
      </c>
      <c r="H159" s="21">
        <f>SUM(H138:H158)</f>
        <v>0</v>
      </c>
      <c r="I159" s="21">
        <f>SUM(I138:I158)</f>
        <v>0</v>
      </c>
      <c r="J159" s="21">
        <f>SUM(J138:J158)</f>
        <v>0</v>
      </c>
      <c r="K159" s="83"/>
    </row>
    <row r="160" spans="1:11" ht="12.75" hidden="1">
      <c r="A160" s="374" t="s">
        <v>263</v>
      </c>
      <c r="B160" s="374"/>
      <c r="C160" s="374"/>
      <c r="D160" s="374"/>
      <c r="E160" s="374"/>
      <c r="F160" s="374"/>
      <c r="G160" s="374"/>
      <c r="H160" s="374"/>
      <c r="I160" s="374"/>
      <c r="J160" s="374"/>
      <c r="K160" s="83"/>
    </row>
    <row r="161" spans="1:16" ht="12.75" hidden="1">
      <c r="A161" s="23" t="s">
        <v>269</v>
      </c>
      <c r="B161" s="23"/>
      <c r="C161" s="87"/>
      <c r="D161" s="87"/>
      <c r="E161" s="79"/>
      <c r="F161" s="76"/>
      <c r="G161" s="102">
        <f>D161*E161</f>
        <v>0</v>
      </c>
      <c r="H161" s="78"/>
      <c r="I161" s="79"/>
      <c r="J161" s="79"/>
      <c r="K161" s="77">
        <f>IF($L161=$M161,"","błąd")</f>
      </c>
      <c r="L161" s="101">
        <f>SUM(H161:J161)</f>
        <v>0</v>
      </c>
      <c r="M161" s="97">
        <f>D161*E161</f>
        <v>0</v>
      </c>
      <c r="N161" s="97">
        <f>IF(L161=M161,1,2)</f>
        <v>1</v>
      </c>
      <c r="O161" s="97">
        <f>IF(L161=M161,1,"błąd")</f>
        <v>1</v>
      </c>
      <c r="P161" s="97">
        <v>8</v>
      </c>
    </row>
    <row r="162" spans="1:16" ht="12.75" hidden="1">
      <c r="A162" s="23" t="s">
        <v>264</v>
      </c>
      <c r="B162" s="23"/>
      <c r="C162" s="87"/>
      <c r="D162" s="87"/>
      <c r="E162" s="79"/>
      <c r="F162" s="76"/>
      <c r="G162" s="102">
        <f aca="true" t="shared" si="42" ref="G162:G180">D162*E162</f>
        <v>0</v>
      </c>
      <c r="H162" s="78"/>
      <c r="I162" s="79"/>
      <c r="J162" s="79"/>
      <c r="K162" s="77">
        <f aca="true" t="shared" si="43" ref="K162:K180">IF($L162=$M162,"","błąd")</f>
      </c>
      <c r="L162" s="101">
        <f aca="true" t="shared" si="44" ref="L162:L180">SUM(H162:J162)</f>
        <v>0</v>
      </c>
      <c r="M162" s="97">
        <f aca="true" t="shared" si="45" ref="M162:M180">D162*E162</f>
        <v>0</v>
      </c>
      <c r="N162" s="97">
        <f aca="true" t="shared" si="46" ref="N162:N180">IF(L162=M162,1,2)</f>
        <v>1</v>
      </c>
      <c r="O162" s="97">
        <f aca="true" t="shared" si="47" ref="O162:O180">IF(L162=M162,1,"błąd")</f>
        <v>1</v>
      </c>
      <c r="P162" s="97">
        <v>8</v>
      </c>
    </row>
    <row r="163" spans="1:16" ht="12.75" hidden="1">
      <c r="A163" s="23" t="s">
        <v>265</v>
      </c>
      <c r="B163" s="23"/>
      <c r="C163" s="87"/>
      <c r="D163" s="87"/>
      <c r="E163" s="79"/>
      <c r="F163" s="19"/>
      <c r="G163" s="102">
        <f t="shared" si="42"/>
        <v>0</v>
      </c>
      <c r="H163" s="78"/>
      <c r="I163" s="79"/>
      <c r="J163" s="79"/>
      <c r="K163" s="77">
        <f t="shared" si="43"/>
      </c>
      <c r="L163" s="101">
        <f t="shared" si="44"/>
        <v>0</v>
      </c>
      <c r="M163" s="97">
        <f t="shared" si="45"/>
        <v>0</v>
      </c>
      <c r="N163" s="97">
        <f t="shared" si="46"/>
        <v>1</v>
      </c>
      <c r="O163" s="97">
        <f t="shared" si="47"/>
        <v>1</v>
      </c>
      <c r="P163" s="97">
        <v>8</v>
      </c>
    </row>
    <row r="164" spans="1:16" ht="12.75" hidden="1">
      <c r="A164" s="23" t="s">
        <v>266</v>
      </c>
      <c r="B164" s="23"/>
      <c r="C164" s="87"/>
      <c r="D164" s="87"/>
      <c r="E164" s="79"/>
      <c r="F164" s="19"/>
      <c r="G164" s="102">
        <f t="shared" si="42"/>
        <v>0</v>
      </c>
      <c r="H164" s="78"/>
      <c r="I164" s="79"/>
      <c r="J164" s="79"/>
      <c r="K164" s="77">
        <f t="shared" si="43"/>
      </c>
      <c r="L164" s="101">
        <f t="shared" si="44"/>
        <v>0</v>
      </c>
      <c r="M164" s="97">
        <f t="shared" si="45"/>
        <v>0</v>
      </c>
      <c r="N164" s="97">
        <f t="shared" si="46"/>
        <v>1</v>
      </c>
      <c r="O164" s="97">
        <f t="shared" si="47"/>
        <v>1</v>
      </c>
      <c r="P164" s="97">
        <v>8</v>
      </c>
    </row>
    <row r="165" spans="1:16" ht="12.75" hidden="1">
      <c r="A165" s="23" t="s">
        <v>267</v>
      </c>
      <c r="B165" s="23"/>
      <c r="C165" s="87"/>
      <c r="D165" s="87"/>
      <c r="E165" s="79"/>
      <c r="F165" s="19"/>
      <c r="G165" s="102">
        <f t="shared" si="42"/>
        <v>0</v>
      </c>
      <c r="H165" s="78"/>
      <c r="I165" s="79"/>
      <c r="J165" s="79"/>
      <c r="K165" s="77">
        <f t="shared" si="43"/>
      </c>
      <c r="L165" s="101">
        <f t="shared" si="44"/>
        <v>0</v>
      </c>
      <c r="M165" s="97">
        <f t="shared" si="45"/>
        <v>0</v>
      </c>
      <c r="N165" s="97">
        <f t="shared" si="46"/>
        <v>1</v>
      </c>
      <c r="O165" s="97">
        <f t="shared" si="47"/>
        <v>1</v>
      </c>
      <c r="P165" s="97">
        <v>8</v>
      </c>
    </row>
    <row r="166" spans="1:16" ht="12.75" hidden="1">
      <c r="A166" s="23"/>
      <c r="B166" s="23"/>
      <c r="C166" s="87"/>
      <c r="D166" s="87"/>
      <c r="E166" s="79"/>
      <c r="F166" s="19"/>
      <c r="G166" s="102">
        <f t="shared" si="42"/>
        <v>0</v>
      </c>
      <c r="H166" s="78"/>
      <c r="I166" s="79"/>
      <c r="J166" s="79"/>
      <c r="K166" s="77">
        <f t="shared" si="43"/>
      </c>
      <c r="L166" s="101">
        <f t="shared" si="44"/>
        <v>0</v>
      </c>
      <c r="M166" s="97">
        <f t="shared" si="45"/>
        <v>0</v>
      </c>
      <c r="N166" s="97">
        <f t="shared" si="46"/>
        <v>1</v>
      </c>
      <c r="O166" s="97">
        <f t="shared" si="47"/>
        <v>1</v>
      </c>
      <c r="P166" s="97">
        <v>8</v>
      </c>
    </row>
    <row r="167" spans="1:16" ht="12.75" hidden="1">
      <c r="A167" s="23"/>
      <c r="B167" s="23"/>
      <c r="C167" s="87"/>
      <c r="D167" s="87"/>
      <c r="E167" s="79"/>
      <c r="F167" s="19"/>
      <c r="G167" s="102">
        <f t="shared" si="42"/>
        <v>0</v>
      </c>
      <c r="H167" s="78"/>
      <c r="I167" s="79"/>
      <c r="J167" s="79"/>
      <c r="K167" s="77">
        <f t="shared" si="43"/>
      </c>
      <c r="L167" s="101">
        <f t="shared" si="44"/>
        <v>0</v>
      </c>
      <c r="M167" s="97">
        <f t="shared" si="45"/>
        <v>0</v>
      </c>
      <c r="N167" s="97">
        <f t="shared" si="46"/>
        <v>1</v>
      </c>
      <c r="O167" s="97">
        <f t="shared" si="47"/>
        <v>1</v>
      </c>
      <c r="P167" s="97">
        <v>8</v>
      </c>
    </row>
    <row r="168" spans="1:16" ht="12.75" hidden="1">
      <c r="A168" s="23"/>
      <c r="B168" s="23"/>
      <c r="C168" s="87"/>
      <c r="D168" s="87"/>
      <c r="E168" s="79"/>
      <c r="F168" s="19"/>
      <c r="G168" s="102">
        <f t="shared" si="42"/>
        <v>0</v>
      </c>
      <c r="H168" s="78"/>
      <c r="I168" s="79"/>
      <c r="J168" s="79"/>
      <c r="K168" s="77">
        <f t="shared" si="43"/>
      </c>
      <c r="L168" s="101">
        <f t="shared" si="44"/>
        <v>0</v>
      </c>
      <c r="M168" s="97">
        <f t="shared" si="45"/>
        <v>0</v>
      </c>
      <c r="N168" s="97">
        <f t="shared" si="46"/>
        <v>1</v>
      </c>
      <c r="O168" s="97">
        <f t="shared" si="47"/>
        <v>1</v>
      </c>
      <c r="P168" s="97">
        <v>8</v>
      </c>
    </row>
    <row r="169" spans="1:16" ht="12.75" hidden="1">
      <c r="A169" s="23"/>
      <c r="B169" s="23"/>
      <c r="C169" s="87"/>
      <c r="D169" s="87"/>
      <c r="E169" s="79"/>
      <c r="F169" s="19"/>
      <c r="G169" s="102">
        <f t="shared" si="42"/>
        <v>0</v>
      </c>
      <c r="H169" s="78"/>
      <c r="I169" s="79"/>
      <c r="J169" s="79"/>
      <c r="K169" s="77">
        <f t="shared" si="43"/>
      </c>
      <c r="L169" s="101">
        <f t="shared" si="44"/>
        <v>0</v>
      </c>
      <c r="M169" s="97">
        <f t="shared" si="45"/>
        <v>0</v>
      </c>
      <c r="N169" s="97">
        <f t="shared" si="46"/>
        <v>1</v>
      </c>
      <c r="O169" s="97">
        <f t="shared" si="47"/>
        <v>1</v>
      </c>
      <c r="P169" s="97">
        <v>8</v>
      </c>
    </row>
    <row r="170" spans="1:16" ht="12.75" hidden="1">
      <c r="A170" s="23"/>
      <c r="B170" s="23"/>
      <c r="C170" s="87"/>
      <c r="D170" s="87"/>
      <c r="E170" s="79"/>
      <c r="F170" s="19"/>
      <c r="G170" s="102">
        <f t="shared" si="42"/>
        <v>0</v>
      </c>
      <c r="H170" s="78"/>
      <c r="I170" s="79"/>
      <c r="J170" s="79"/>
      <c r="K170" s="77">
        <f t="shared" si="43"/>
      </c>
      <c r="L170" s="101">
        <f t="shared" si="44"/>
        <v>0</v>
      </c>
      <c r="M170" s="97">
        <f t="shared" si="45"/>
        <v>0</v>
      </c>
      <c r="N170" s="97">
        <f t="shared" si="46"/>
        <v>1</v>
      </c>
      <c r="O170" s="97">
        <f t="shared" si="47"/>
        <v>1</v>
      </c>
      <c r="P170" s="97">
        <v>8</v>
      </c>
    </row>
    <row r="171" spans="1:16" ht="12.75" hidden="1">
      <c r="A171" s="23"/>
      <c r="B171" s="23"/>
      <c r="C171" s="87"/>
      <c r="D171" s="87"/>
      <c r="E171" s="79"/>
      <c r="F171" s="19"/>
      <c r="G171" s="102">
        <f t="shared" si="42"/>
        <v>0</v>
      </c>
      <c r="H171" s="78"/>
      <c r="I171" s="79"/>
      <c r="J171" s="79"/>
      <c r="K171" s="77">
        <f t="shared" si="43"/>
      </c>
      <c r="L171" s="101">
        <f t="shared" si="44"/>
        <v>0</v>
      </c>
      <c r="M171" s="97">
        <f t="shared" si="45"/>
        <v>0</v>
      </c>
      <c r="N171" s="97">
        <f t="shared" si="46"/>
        <v>1</v>
      </c>
      <c r="O171" s="97">
        <f t="shared" si="47"/>
        <v>1</v>
      </c>
      <c r="P171" s="97">
        <v>8</v>
      </c>
    </row>
    <row r="172" spans="1:16" ht="12.75" hidden="1">
      <c r="A172" s="23"/>
      <c r="B172" s="23"/>
      <c r="C172" s="87"/>
      <c r="D172" s="87"/>
      <c r="E172" s="79"/>
      <c r="F172" s="19"/>
      <c r="G172" s="102">
        <f t="shared" si="42"/>
        <v>0</v>
      </c>
      <c r="H172" s="78"/>
      <c r="I172" s="79"/>
      <c r="J172" s="79"/>
      <c r="K172" s="77">
        <f t="shared" si="43"/>
      </c>
      <c r="L172" s="101">
        <f t="shared" si="44"/>
        <v>0</v>
      </c>
      <c r="M172" s="97">
        <f t="shared" si="45"/>
        <v>0</v>
      </c>
      <c r="N172" s="97">
        <f t="shared" si="46"/>
        <v>1</v>
      </c>
      <c r="O172" s="97">
        <f t="shared" si="47"/>
        <v>1</v>
      </c>
      <c r="P172" s="97">
        <v>8</v>
      </c>
    </row>
    <row r="173" spans="1:16" ht="12.75" hidden="1">
      <c r="A173" s="23"/>
      <c r="B173" s="23"/>
      <c r="C173" s="87"/>
      <c r="D173" s="87"/>
      <c r="E173" s="79"/>
      <c r="F173" s="19"/>
      <c r="G173" s="102">
        <f t="shared" si="42"/>
        <v>0</v>
      </c>
      <c r="H173" s="78"/>
      <c r="I173" s="79"/>
      <c r="J173" s="79"/>
      <c r="K173" s="77">
        <f t="shared" si="43"/>
      </c>
      <c r="L173" s="101">
        <f t="shared" si="44"/>
        <v>0</v>
      </c>
      <c r="M173" s="97">
        <f t="shared" si="45"/>
        <v>0</v>
      </c>
      <c r="N173" s="97">
        <f t="shared" si="46"/>
        <v>1</v>
      </c>
      <c r="O173" s="97">
        <f t="shared" si="47"/>
        <v>1</v>
      </c>
      <c r="P173" s="97">
        <v>8</v>
      </c>
    </row>
    <row r="174" spans="1:16" ht="12.75" hidden="1">
      <c r="A174" s="23"/>
      <c r="B174" s="23"/>
      <c r="C174" s="87"/>
      <c r="D174" s="87"/>
      <c r="E174" s="79"/>
      <c r="F174" s="19"/>
      <c r="G174" s="102">
        <f t="shared" si="42"/>
        <v>0</v>
      </c>
      <c r="H174" s="78"/>
      <c r="I174" s="79"/>
      <c r="J174" s="79"/>
      <c r="K174" s="77">
        <f t="shared" si="43"/>
      </c>
      <c r="L174" s="101">
        <f t="shared" si="44"/>
        <v>0</v>
      </c>
      <c r="M174" s="97">
        <f t="shared" si="45"/>
        <v>0</v>
      </c>
      <c r="N174" s="97">
        <f t="shared" si="46"/>
        <v>1</v>
      </c>
      <c r="O174" s="97">
        <f t="shared" si="47"/>
        <v>1</v>
      </c>
      <c r="P174" s="97">
        <v>8</v>
      </c>
    </row>
    <row r="175" spans="1:16" ht="12.75" hidden="1">
      <c r="A175" s="23"/>
      <c r="B175" s="23"/>
      <c r="C175" s="87"/>
      <c r="D175" s="87"/>
      <c r="E175" s="79"/>
      <c r="F175" s="19"/>
      <c r="G175" s="102">
        <f t="shared" si="42"/>
        <v>0</v>
      </c>
      <c r="H175" s="78"/>
      <c r="I175" s="79"/>
      <c r="J175" s="79"/>
      <c r="K175" s="77">
        <f t="shared" si="43"/>
      </c>
      <c r="L175" s="101">
        <f t="shared" si="44"/>
        <v>0</v>
      </c>
      <c r="M175" s="97">
        <f t="shared" si="45"/>
        <v>0</v>
      </c>
      <c r="N175" s="97">
        <f t="shared" si="46"/>
        <v>1</v>
      </c>
      <c r="O175" s="97">
        <f t="shared" si="47"/>
        <v>1</v>
      </c>
      <c r="P175" s="97">
        <v>8</v>
      </c>
    </row>
    <row r="176" spans="1:16" ht="12.75" hidden="1">
      <c r="A176" s="23"/>
      <c r="B176" s="23"/>
      <c r="C176" s="87"/>
      <c r="D176" s="87"/>
      <c r="E176" s="79"/>
      <c r="F176" s="19"/>
      <c r="G176" s="102">
        <f t="shared" si="42"/>
        <v>0</v>
      </c>
      <c r="H176" s="78"/>
      <c r="I176" s="79"/>
      <c r="J176" s="79"/>
      <c r="K176" s="77">
        <f t="shared" si="43"/>
      </c>
      <c r="L176" s="101">
        <f t="shared" si="44"/>
        <v>0</v>
      </c>
      <c r="M176" s="97">
        <f t="shared" si="45"/>
        <v>0</v>
      </c>
      <c r="N176" s="97">
        <f t="shared" si="46"/>
        <v>1</v>
      </c>
      <c r="O176" s="97">
        <f t="shared" si="47"/>
        <v>1</v>
      </c>
      <c r="P176" s="97">
        <v>8</v>
      </c>
    </row>
    <row r="177" spans="1:16" ht="12.75" hidden="1">
      <c r="A177" s="23"/>
      <c r="B177" s="23"/>
      <c r="C177" s="87"/>
      <c r="D177" s="87"/>
      <c r="E177" s="79"/>
      <c r="F177" s="19"/>
      <c r="G177" s="102">
        <f t="shared" si="42"/>
        <v>0</v>
      </c>
      <c r="H177" s="78"/>
      <c r="I177" s="79"/>
      <c r="J177" s="79"/>
      <c r="K177" s="77">
        <f t="shared" si="43"/>
      </c>
      <c r="L177" s="101">
        <f t="shared" si="44"/>
        <v>0</v>
      </c>
      <c r="M177" s="97">
        <f t="shared" si="45"/>
        <v>0</v>
      </c>
      <c r="N177" s="97">
        <f t="shared" si="46"/>
        <v>1</v>
      </c>
      <c r="O177" s="97">
        <f t="shared" si="47"/>
        <v>1</v>
      </c>
      <c r="P177" s="97">
        <v>8</v>
      </c>
    </row>
    <row r="178" spans="1:16" ht="12.75" hidden="1">
      <c r="A178" s="23"/>
      <c r="B178" s="23"/>
      <c r="C178" s="87"/>
      <c r="D178" s="87"/>
      <c r="E178" s="79"/>
      <c r="F178" s="19"/>
      <c r="G178" s="102">
        <f t="shared" si="42"/>
        <v>0</v>
      </c>
      <c r="H178" s="78"/>
      <c r="I178" s="79"/>
      <c r="J178" s="79"/>
      <c r="K178" s="77">
        <f t="shared" si="43"/>
      </c>
      <c r="L178" s="101">
        <f t="shared" si="44"/>
        <v>0</v>
      </c>
      <c r="M178" s="97">
        <f t="shared" si="45"/>
        <v>0</v>
      </c>
      <c r="N178" s="97">
        <f t="shared" si="46"/>
        <v>1</v>
      </c>
      <c r="O178" s="97">
        <f t="shared" si="47"/>
        <v>1</v>
      </c>
      <c r="P178" s="97">
        <v>8</v>
      </c>
    </row>
    <row r="179" spans="1:16" ht="12.75" hidden="1">
      <c r="A179" s="23"/>
      <c r="B179" s="23"/>
      <c r="C179" s="87"/>
      <c r="D179" s="87"/>
      <c r="E179" s="79"/>
      <c r="F179" s="19"/>
      <c r="G179" s="102">
        <f t="shared" si="42"/>
        <v>0</v>
      </c>
      <c r="H179" s="78"/>
      <c r="I179" s="79"/>
      <c r="J179" s="79"/>
      <c r="K179" s="77">
        <f t="shared" si="43"/>
      </c>
      <c r="L179" s="101">
        <f t="shared" si="44"/>
        <v>0</v>
      </c>
      <c r="M179" s="97">
        <f t="shared" si="45"/>
        <v>0</v>
      </c>
      <c r="N179" s="97">
        <f t="shared" si="46"/>
        <v>1</v>
      </c>
      <c r="O179" s="97">
        <f t="shared" si="47"/>
        <v>1</v>
      </c>
      <c r="P179" s="97">
        <v>8</v>
      </c>
    </row>
    <row r="180" spans="1:16" ht="12.75" hidden="1">
      <c r="A180" s="23"/>
      <c r="B180" s="23"/>
      <c r="C180" s="87"/>
      <c r="D180" s="87"/>
      <c r="E180" s="79"/>
      <c r="F180" s="76"/>
      <c r="G180" s="102">
        <f t="shared" si="42"/>
        <v>0</v>
      </c>
      <c r="H180" s="78"/>
      <c r="I180" s="79"/>
      <c r="J180" s="79"/>
      <c r="K180" s="77">
        <f t="shared" si="43"/>
      </c>
      <c r="L180" s="101">
        <f t="shared" si="44"/>
        <v>0</v>
      </c>
      <c r="M180" s="97">
        <f t="shared" si="45"/>
        <v>0</v>
      </c>
      <c r="N180" s="97">
        <f t="shared" si="46"/>
        <v>1</v>
      </c>
      <c r="O180" s="97">
        <f t="shared" si="47"/>
        <v>1</v>
      </c>
      <c r="P180" s="97">
        <v>8</v>
      </c>
    </row>
    <row r="181" spans="1:11" ht="12.75" hidden="1">
      <c r="A181" s="393" t="s">
        <v>268</v>
      </c>
      <c r="B181" s="394"/>
      <c r="C181" s="394"/>
      <c r="D181" s="394"/>
      <c r="E181" s="394"/>
      <c r="F181" s="395"/>
      <c r="G181" s="21">
        <f>SUM(G161:G180)</f>
        <v>0</v>
      </c>
      <c r="H181" s="21">
        <f>SUM(H161:H180)</f>
        <v>0</v>
      </c>
      <c r="I181" s="21">
        <f>SUM(I161:I180)</f>
        <v>0</v>
      </c>
      <c r="J181" s="21">
        <f>SUM(J161:J180)</f>
        <v>0</v>
      </c>
      <c r="K181" s="83"/>
    </row>
    <row r="182" spans="1:11" ht="12.75" hidden="1">
      <c r="A182" s="374" t="s">
        <v>271</v>
      </c>
      <c r="B182" s="374"/>
      <c r="C182" s="374"/>
      <c r="D182" s="374"/>
      <c r="E182" s="374"/>
      <c r="F182" s="374"/>
      <c r="G182" s="374"/>
      <c r="H182" s="374"/>
      <c r="I182" s="374"/>
      <c r="J182" s="374"/>
      <c r="K182" s="83"/>
    </row>
    <row r="183" spans="1:16" ht="12.75" hidden="1">
      <c r="A183" s="23" t="s">
        <v>272</v>
      </c>
      <c r="B183" s="23"/>
      <c r="C183" s="87"/>
      <c r="D183" s="87"/>
      <c r="E183" s="79"/>
      <c r="F183" s="76"/>
      <c r="G183" s="102">
        <f>D183*E183</f>
        <v>0</v>
      </c>
      <c r="H183" s="78"/>
      <c r="I183" s="79"/>
      <c r="J183" s="79"/>
      <c r="K183" s="77">
        <f>IF($L183=$M183,"","błąd")</f>
      </c>
      <c r="L183" s="101">
        <f>SUM(H183:J183)</f>
        <v>0</v>
      </c>
      <c r="M183" s="97">
        <f>D183*E183</f>
        <v>0</v>
      </c>
      <c r="N183" s="97">
        <f>IF(L183=M183,1,2)</f>
        <v>1</v>
      </c>
      <c r="O183" s="97">
        <f>IF(L183=M183,1,"błąd")</f>
        <v>1</v>
      </c>
      <c r="P183" s="97">
        <f>9</f>
        <v>9</v>
      </c>
    </row>
    <row r="184" spans="1:16" ht="12.75" hidden="1">
      <c r="A184" s="23" t="s">
        <v>273</v>
      </c>
      <c r="B184" s="23"/>
      <c r="C184" s="87"/>
      <c r="D184" s="87"/>
      <c r="E184" s="79"/>
      <c r="F184" s="76"/>
      <c r="G184" s="102">
        <f aca="true" t="shared" si="48" ref="G184:G202">D184*E184</f>
        <v>0</v>
      </c>
      <c r="H184" s="78"/>
      <c r="I184" s="79"/>
      <c r="J184" s="79"/>
      <c r="K184" s="77">
        <f aca="true" t="shared" si="49" ref="K184:K202">IF($L184=$M184,"","błąd")</f>
      </c>
      <c r="L184" s="101">
        <f aca="true" t="shared" si="50" ref="L184:L202">SUM(H184:J184)</f>
        <v>0</v>
      </c>
      <c r="M184" s="97">
        <f aca="true" t="shared" si="51" ref="M184:M202">D184*E184</f>
        <v>0</v>
      </c>
      <c r="N184" s="97">
        <f aca="true" t="shared" si="52" ref="N184:N202">IF(L184=M184,1,2)</f>
        <v>1</v>
      </c>
      <c r="O184" s="97">
        <f aca="true" t="shared" si="53" ref="O184:O202">IF(L184=M184,1,"błąd")</f>
        <v>1</v>
      </c>
      <c r="P184" s="97">
        <f>9</f>
        <v>9</v>
      </c>
    </row>
    <row r="185" spans="1:16" ht="12.75" hidden="1">
      <c r="A185" s="23" t="s">
        <v>274</v>
      </c>
      <c r="B185" s="23"/>
      <c r="C185" s="87"/>
      <c r="D185" s="87"/>
      <c r="E185" s="79"/>
      <c r="F185" s="19"/>
      <c r="G185" s="102">
        <f t="shared" si="48"/>
        <v>0</v>
      </c>
      <c r="H185" s="78"/>
      <c r="I185" s="79"/>
      <c r="J185" s="79"/>
      <c r="K185" s="77">
        <f t="shared" si="49"/>
      </c>
      <c r="L185" s="101">
        <f t="shared" si="50"/>
        <v>0</v>
      </c>
      <c r="M185" s="97">
        <f t="shared" si="51"/>
        <v>0</v>
      </c>
      <c r="N185" s="97">
        <f t="shared" si="52"/>
        <v>1</v>
      </c>
      <c r="O185" s="97">
        <f t="shared" si="53"/>
        <v>1</v>
      </c>
      <c r="P185" s="97">
        <f>9</f>
        <v>9</v>
      </c>
    </row>
    <row r="186" spans="1:16" ht="12.75" hidden="1">
      <c r="A186" s="23" t="s">
        <v>275</v>
      </c>
      <c r="B186" s="23"/>
      <c r="C186" s="87"/>
      <c r="D186" s="87"/>
      <c r="E186" s="79"/>
      <c r="F186" s="19"/>
      <c r="G186" s="102">
        <f t="shared" si="48"/>
        <v>0</v>
      </c>
      <c r="H186" s="78"/>
      <c r="I186" s="79"/>
      <c r="J186" s="79"/>
      <c r="K186" s="77">
        <f t="shared" si="49"/>
      </c>
      <c r="L186" s="101">
        <f t="shared" si="50"/>
        <v>0</v>
      </c>
      <c r="M186" s="97">
        <f t="shared" si="51"/>
        <v>0</v>
      </c>
      <c r="N186" s="97">
        <f t="shared" si="52"/>
        <v>1</v>
      </c>
      <c r="O186" s="97">
        <f t="shared" si="53"/>
        <v>1</v>
      </c>
      <c r="P186" s="97">
        <f>9</f>
        <v>9</v>
      </c>
    </row>
    <row r="187" spans="1:16" ht="12.75" hidden="1">
      <c r="A187" s="23" t="s">
        <v>276</v>
      </c>
      <c r="B187" s="23"/>
      <c r="C187" s="87"/>
      <c r="D187" s="87"/>
      <c r="E187" s="79"/>
      <c r="F187" s="19"/>
      <c r="G187" s="102">
        <f t="shared" si="48"/>
        <v>0</v>
      </c>
      <c r="H187" s="78"/>
      <c r="I187" s="79"/>
      <c r="J187" s="79"/>
      <c r="K187" s="77">
        <f t="shared" si="49"/>
      </c>
      <c r="L187" s="101">
        <f t="shared" si="50"/>
        <v>0</v>
      </c>
      <c r="M187" s="97">
        <f t="shared" si="51"/>
        <v>0</v>
      </c>
      <c r="N187" s="97">
        <f t="shared" si="52"/>
        <v>1</v>
      </c>
      <c r="O187" s="97">
        <f t="shared" si="53"/>
        <v>1</v>
      </c>
      <c r="P187" s="97">
        <f>9</f>
        <v>9</v>
      </c>
    </row>
    <row r="188" spans="1:16" ht="12.75" hidden="1">
      <c r="A188" s="23"/>
      <c r="B188" s="23"/>
      <c r="C188" s="87"/>
      <c r="D188" s="87"/>
      <c r="E188" s="79"/>
      <c r="F188" s="19"/>
      <c r="G188" s="102">
        <f t="shared" si="48"/>
        <v>0</v>
      </c>
      <c r="H188" s="78"/>
      <c r="I188" s="79"/>
      <c r="J188" s="79"/>
      <c r="K188" s="77">
        <f t="shared" si="49"/>
      </c>
      <c r="L188" s="101">
        <f t="shared" si="50"/>
        <v>0</v>
      </c>
      <c r="M188" s="97">
        <f t="shared" si="51"/>
        <v>0</v>
      </c>
      <c r="N188" s="97">
        <f t="shared" si="52"/>
        <v>1</v>
      </c>
      <c r="O188" s="97">
        <f t="shared" si="53"/>
        <v>1</v>
      </c>
      <c r="P188" s="97">
        <f>9</f>
        <v>9</v>
      </c>
    </row>
    <row r="189" spans="1:16" ht="12.75" hidden="1">
      <c r="A189" s="23"/>
      <c r="B189" s="23"/>
      <c r="C189" s="87"/>
      <c r="D189" s="87"/>
      <c r="E189" s="79"/>
      <c r="F189" s="19"/>
      <c r="G189" s="102">
        <f t="shared" si="48"/>
        <v>0</v>
      </c>
      <c r="H189" s="78"/>
      <c r="I189" s="79"/>
      <c r="J189" s="79"/>
      <c r="K189" s="77">
        <f t="shared" si="49"/>
      </c>
      <c r="L189" s="101">
        <f t="shared" si="50"/>
        <v>0</v>
      </c>
      <c r="M189" s="97">
        <f t="shared" si="51"/>
        <v>0</v>
      </c>
      <c r="N189" s="97">
        <f t="shared" si="52"/>
        <v>1</v>
      </c>
      <c r="O189" s="97">
        <f t="shared" si="53"/>
        <v>1</v>
      </c>
      <c r="P189" s="97">
        <f>9</f>
        <v>9</v>
      </c>
    </row>
    <row r="190" spans="1:16" ht="12.75" hidden="1">
      <c r="A190" s="23"/>
      <c r="B190" s="23"/>
      <c r="C190" s="87"/>
      <c r="D190" s="87"/>
      <c r="E190" s="79"/>
      <c r="F190" s="19"/>
      <c r="G190" s="102">
        <f t="shared" si="48"/>
        <v>0</v>
      </c>
      <c r="H190" s="78"/>
      <c r="I190" s="79"/>
      <c r="J190" s="79"/>
      <c r="K190" s="77">
        <f t="shared" si="49"/>
      </c>
      <c r="L190" s="101">
        <f t="shared" si="50"/>
        <v>0</v>
      </c>
      <c r="M190" s="97">
        <f t="shared" si="51"/>
        <v>0</v>
      </c>
      <c r="N190" s="97">
        <f t="shared" si="52"/>
        <v>1</v>
      </c>
      <c r="O190" s="97">
        <f t="shared" si="53"/>
        <v>1</v>
      </c>
      <c r="P190" s="97">
        <f>9</f>
        <v>9</v>
      </c>
    </row>
    <row r="191" spans="1:16" ht="12.75" hidden="1">
      <c r="A191" s="23"/>
      <c r="B191" s="23"/>
      <c r="C191" s="87"/>
      <c r="D191" s="87"/>
      <c r="E191" s="79"/>
      <c r="F191" s="19"/>
      <c r="G191" s="102">
        <f t="shared" si="48"/>
        <v>0</v>
      </c>
      <c r="H191" s="78"/>
      <c r="I191" s="79"/>
      <c r="J191" s="79"/>
      <c r="K191" s="77">
        <f t="shared" si="49"/>
      </c>
      <c r="L191" s="101">
        <f t="shared" si="50"/>
        <v>0</v>
      </c>
      <c r="M191" s="97">
        <f t="shared" si="51"/>
        <v>0</v>
      </c>
      <c r="N191" s="97">
        <f t="shared" si="52"/>
        <v>1</v>
      </c>
      <c r="O191" s="97">
        <f t="shared" si="53"/>
        <v>1</v>
      </c>
      <c r="P191" s="97">
        <f>9</f>
        <v>9</v>
      </c>
    </row>
    <row r="192" spans="1:16" ht="12.75" hidden="1">
      <c r="A192" s="23"/>
      <c r="B192" s="23"/>
      <c r="C192" s="87"/>
      <c r="D192" s="87"/>
      <c r="E192" s="79"/>
      <c r="F192" s="19"/>
      <c r="G192" s="102">
        <f t="shared" si="48"/>
        <v>0</v>
      </c>
      <c r="H192" s="78"/>
      <c r="I192" s="79"/>
      <c r="J192" s="79"/>
      <c r="K192" s="77">
        <f t="shared" si="49"/>
      </c>
      <c r="L192" s="101">
        <f t="shared" si="50"/>
        <v>0</v>
      </c>
      <c r="M192" s="97">
        <f t="shared" si="51"/>
        <v>0</v>
      </c>
      <c r="N192" s="97">
        <f t="shared" si="52"/>
        <v>1</v>
      </c>
      <c r="O192" s="97">
        <f t="shared" si="53"/>
        <v>1</v>
      </c>
      <c r="P192" s="97">
        <f>9</f>
        <v>9</v>
      </c>
    </row>
    <row r="193" spans="1:16" ht="12.75" hidden="1">
      <c r="A193" s="23"/>
      <c r="B193" s="23"/>
      <c r="C193" s="87"/>
      <c r="D193" s="87"/>
      <c r="E193" s="79"/>
      <c r="F193" s="19"/>
      <c r="G193" s="102">
        <f t="shared" si="48"/>
        <v>0</v>
      </c>
      <c r="H193" s="78"/>
      <c r="I193" s="79"/>
      <c r="J193" s="79"/>
      <c r="K193" s="77">
        <f t="shared" si="49"/>
      </c>
      <c r="L193" s="101">
        <f t="shared" si="50"/>
        <v>0</v>
      </c>
      <c r="M193" s="97">
        <f t="shared" si="51"/>
        <v>0</v>
      </c>
      <c r="N193" s="97">
        <f t="shared" si="52"/>
        <v>1</v>
      </c>
      <c r="O193" s="97">
        <f t="shared" si="53"/>
        <v>1</v>
      </c>
      <c r="P193" s="97">
        <f>9</f>
        <v>9</v>
      </c>
    </row>
    <row r="194" spans="1:16" ht="12.75" hidden="1">
      <c r="A194" s="23"/>
      <c r="B194" s="23"/>
      <c r="C194" s="87"/>
      <c r="D194" s="87"/>
      <c r="E194" s="79"/>
      <c r="F194" s="19"/>
      <c r="G194" s="102">
        <f t="shared" si="48"/>
        <v>0</v>
      </c>
      <c r="H194" s="78"/>
      <c r="I194" s="79"/>
      <c r="J194" s="79"/>
      <c r="K194" s="77">
        <f t="shared" si="49"/>
      </c>
      <c r="L194" s="101">
        <f t="shared" si="50"/>
        <v>0</v>
      </c>
      <c r="M194" s="97">
        <f t="shared" si="51"/>
        <v>0</v>
      </c>
      <c r="N194" s="97">
        <f t="shared" si="52"/>
        <v>1</v>
      </c>
      <c r="O194" s="97">
        <f t="shared" si="53"/>
        <v>1</v>
      </c>
      <c r="P194" s="97">
        <f>9</f>
        <v>9</v>
      </c>
    </row>
    <row r="195" spans="1:16" ht="12.75" hidden="1">
      <c r="A195" s="23"/>
      <c r="B195" s="23"/>
      <c r="C195" s="87"/>
      <c r="D195" s="87"/>
      <c r="E195" s="79"/>
      <c r="F195" s="19"/>
      <c r="G195" s="102">
        <f t="shared" si="48"/>
        <v>0</v>
      </c>
      <c r="H195" s="78"/>
      <c r="I195" s="79"/>
      <c r="J195" s="79"/>
      <c r="K195" s="77">
        <f t="shared" si="49"/>
      </c>
      <c r="L195" s="101">
        <f t="shared" si="50"/>
        <v>0</v>
      </c>
      <c r="M195" s="97">
        <f t="shared" si="51"/>
        <v>0</v>
      </c>
      <c r="N195" s="97">
        <f t="shared" si="52"/>
        <v>1</v>
      </c>
      <c r="O195" s="97">
        <f t="shared" si="53"/>
        <v>1</v>
      </c>
      <c r="P195" s="97">
        <f>9</f>
        <v>9</v>
      </c>
    </row>
    <row r="196" spans="1:16" ht="12.75" hidden="1">
      <c r="A196" s="23"/>
      <c r="B196" s="23"/>
      <c r="C196" s="87"/>
      <c r="D196" s="87"/>
      <c r="E196" s="79"/>
      <c r="F196" s="19"/>
      <c r="G196" s="102">
        <f t="shared" si="48"/>
        <v>0</v>
      </c>
      <c r="H196" s="78"/>
      <c r="I196" s="79"/>
      <c r="J196" s="79"/>
      <c r="K196" s="77">
        <f t="shared" si="49"/>
      </c>
      <c r="L196" s="101">
        <f t="shared" si="50"/>
        <v>0</v>
      </c>
      <c r="M196" s="97">
        <f t="shared" si="51"/>
        <v>0</v>
      </c>
      <c r="N196" s="97">
        <f t="shared" si="52"/>
        <v>1</v>
      </c>
      <c r="O196" s="97">
        <f t="shared" si="53"/>
        <v>1</v>
      </c>
      <c r="P196" s="97">
        <f>9</f>
        <v>9</v>
      </c>
    </row>
    <row r="197" spans="1:16" ht="12.75" hidden="1">
      <c r="A197" s="23"/>
      <c r="B197" s="23"/>
      <c r="C197" s="87"/>
      <c r="D197" s="87"/>
      <c r="E197" s="79"/>
      <c r="F197" s="19"/>
      <c r="G197" s="102">
        <f t="shared" si="48"/>
        <v>0</v>
      </c>
      <c r="H197" s="78"/>
      <c r="I197" s="79"/>
      <c r="J197" s="79"/>
      <c r="K197" s="77">
        <f t="shared" si="49"/>
      </c>
      <c r="L197" s="101">
        <f t="shared" si="50"/>
        <v>0</v>
      </c>
      <c r="M197" s="97">
        <f t="shared" si="51"/>
        <v>0</v>
      </c>
      <c r="N197" s="97">
        <f t="shared" si="52"/>
        <v>1</v>
      </c>
      <c r="O197" s="97">
        <f t="shared" si="53"/>
        <v>1</v>
      </c>
      <c r="P197" s="97">
        <f>9</f>
        <v>9</v>
      </c>
    </row>
    <row r="198" spans="1:16" ht="12.75" hidden="1">
      <c r="A198" s="23"/>
      <c r="B198" s="23"/>
      <c r="C198" s="87"/>
      <c r="D198" s="87"/>
      <c r="E198" s="79"/>
      <c r="F198" s="19"/>
      <c r="G198" s="102">
        <f t="shared" si="48"/>
        <v>0</v>
      </c>
      <c r="H198" s="78"/>
      <c r="I198" s="79"/>
      <c r="J198" s="79"/>
      <c r="K198" s="77">
        <f t="shared" si="49"/>
      </c>
      <c r="L198" s="101">
        <f t="shared" si="50"/>
        <v>0</v>
      </c>
      <c r="M198" s="97">
        <f t="shared" si="51"/>
        <v>0</v>
      </c>
      <c r="N198" s="97">
        <f t="shared" si="52"/>
        <v>1</v>
      </c>
      <c r="O198" s="97">
        <f t="shared" si="53"/>
        <v>1</v>
      </c>
      <c r="P198" s="97">
        <f>9</f>
        <v>9</v>
      </c>
    </row>
    <row r="199" spans="1:16" ht="12.75" hidden="1">
      <c r="A199" s="23"/>
      <c r="B199" s="23"/>
      <c r="C199" s="87"/>
      <c r="D199" s="87"/>
      <c r="E199" s="79"/>
      <c r="F199" s="19"/>
      <c r="G199" s="102">
        <f t="shared" si="48"/>
        <v>0</v>
      </c>
      <c r="H199" s="78"/>
      <c r="I199" s="79"/>
      <c r="J199" s="79"/>
      <c r="K199" s="77">
        <f t="shared" si="49"/>
      </c>
      <c r="L199" s="101">
        <f t="shared" si="50"/>
        <v>0</v>
      </c>
      <c r="M199" s="97">
        <f t="shared" si="51"/>
        <v>0</v>
      </c>
      <c r="N199" s="97">
        <f t="shared" si="52"/>
        <v>1</v>
      </c>
      <c r="O199" s="97">
        <f t="shared" si="53"/>
        <v>1</v>
      </c>
      <c r="P199" s="97">
        <f>9</f>
        <v>9</v>
      </c>
    </row>
    <row r="200" spans="1:16" ht="12.75" hidden="1">
      <c r="A200" s="23"/>
      <c r="B200" s="23"/>
      <c r="C200" s="87"/>
      <c r="D200" s="87"/>
      <c r="E200" s="79"/>
      <c r="F200" s="19"/>
      <c r="G200" s="102">
        <f t="shared" si="48"/>
        <v>0</v>
      </c>
      <c r="H200" s="78"/>
      <c r="I200" s="79"/>
      <c r="J200" s="79"/>
      <c r="K200" s="77">
        <f t="shared" si="49"/>
      </c>
      <c r="L200" s="101">
        <f t="shared" si="50"/>
        <v>0</v>
      </c>
      <c r="M200" s="97">
        <f t="shared" si="51"/>
        <v>0</v>
      </c>
      <c r="N200" s="97">
        <f t="shared" si="52"/>
        <v>1</v>
      </c>
      <c r="O200" s="97">
        <f t="shared" si="53"/>
        <v>1</v>
      </c>
      <c r="P200" s="97">
        <f>9</f>
        <v>9</v>
      </c>
    </row>
    <row r="201" spans="1:16" ht="12.75" hidden="1">
      <c r="A201" s="23"/>
      <c r="B201" s="23"/>
      <c r="C201" s="87"/>
      <c r="D201" s="87"/>
      <c r="E201" s="79"/>
      <c r="F201" s="19"/>
      <c r="G201" s="102">
        <f t="shared" si="48"/>
        <v>0</v>
      </c>
      <c r="H201" s="78"/>
      <c r="I201" s="79"/>
      <c r="J201" s="79"/>
      <c r="K201" s="77">
        <f t="shared" si="49"/>
      </c>
      <c r="L201" s="101">
        <f t="shared" si="50"/>
        <v>0</v>
      </c>
      <c r="M201" s="97">
        <f t="shared" si="51"/>
        <v>0</v>
      </c>
      <c r="N201" s="97">
        <f t="shared" si="52"/>
        <v>1</v>
      </c>
      <c r="O201" s="97">
        <f t="shared" si="53"/>
        <v>1</v>
      </c>
      <c r="P201" s="97">
        <f>9</f>
        <v>9</v>
      </c>
    </row>
    <row r="202" spans="1:16" ht="12.75" hidden="1">
      <c r="A202" s="23"/>
      <c r="B202" s="23"/>
      <c r="C202" s="87"/>
      <c r="D202" s="87"/>
      <c r="E202" s="79"/>
      <c r="F202" s="76"/>
      <c r="G202" s="102">
        <f t="shared" si="48"/>
        <v>0</v>
      </c>
      <c r="H202" s="78"/>
      <c r="I202" s="79"/>
      <c r="J202" s="79"/>
      <c r="K202" s="77">
        <f t="shared" si="49"/>
      </c>
      <c r="L202" s="101">
        <f t="shared" si="50"/>
        <v>0</v>
      </c>
      <c r="M202" s="97">
        <f t="shared" si="51"/>
        <v>0</v>
      </c>
      <c r="N202" s="97">
        <f t="shared" si="52"/>
        <v>1</v>
      </c>
      <c r="O202" s="97">
        <f t="shared" si="53"/>
        <v>1</v>
      </c>
      <c r="P202" s="97">
        <f>9</f>
        <v>9</v>
      </c>
    </row>
    <row r="203" spans="1:11" ht="12.75" hidden="1">
      <c r="A203" s="393" t="s">
        <v>270</v>
      </c>
      <c r="B203" s="394"/>
      <c r="C203" s="394"/>
      <c r="D203" s="394"/>
      <c r="E203" s="394"/>
      <c r="F203" s="395"/>
      <c r="G203" s="21">
        <f>SUM(G183:G202)</f>
        <v>0</v>
      </c>
      <c r="H203" s="21">
        <f>SUM(H183:H202)</f>
        <v>0</v>
      </c>
      <c r="I203" s="21">
        <f>SUM(I183:I202)</f>
        <v>0</v>
      </c>
      <c r="J203" s="21">
        <f>SUM(J183:J202)</f>
        <v>0</v>
      </c>
      <c r="K203" s="83"/>
    </row>
    <row r="204" spans="1:11" ht="12.75" hidden="1">
      <c r="A204" s="374" t="s">
        <v>277</v>
      </c>
      <c r="B204" s="374"/>
      <c r="C204" s="374"/>
      <c r="D204" s="374"/>
      <c r="E204" s="374"/>
      <c r="F204" s="374"/>
      <c r="G204" s="374"/>
      <c r="H204" s="374"/>
      <c r="I204" s="374"/>
      <c r="J204" s="374"/>
      <c r="K204" s="83"/>
    </row>
    <row r="205" spans="1:16" ht="12.75" hidden="1">
      <c r="A205" s="23" t="s">
        <v>278</v>
      </c>
      <c r="B205" s="23"/>
      <c r="C205" s="87"/>
      <c r="D205" s="87"/>
      <c r="E205" s="79"/>
      <c r="F205" s="76"/>
      <c r="G205" s="102">
        <f>D205*E205</f>
        <v>0</v>
      </c>
      <c r="H205" s="78"/>
      <c r="I205" s="79"/>
      <c r="J205" s="79"/>
      <c r="K205" s="77">
        <f>IF($L205=$M205,"","błąd")</f>
      </c>
      <c r="L205" s="101">
        <f>SUM(H205:J205)</f>
        <v>0</v>
      </c>
      <c r="M205" s="97">
        <f>D205*E205</f>
        <v>0</v>
      </c>
      <c r="N205" s="97">
        <f>IF(L205=M205,1,2)</f>
        <v>1</v>
      </c>
      <c r="O205" s="97">
        <f>IF(L205=M205,1,"błąd")</f>
        <v>1</v>
      </c>
      <c r="P205" s="97">
        <v>10</v>
      </c>
    </row>
    <row r="206" spans="1:16" ht="12.75" hidden="1">
      <c r="A206" s="23" t="s">
        <v>279</v>
      </c>
      <c r="B206" s="23"/>
      <c r="C206" s="87"/>
      <c r="D206" s="87"/>
      <c r="E206" s="79"/>
      <c r="F206" s="76"/>
      <c r="G206" s="102">
        <f aca="true" t="shared" si="54" ref="G206:G224">D206*E206</f>
        <v>0</v>
      </c>
      <c r="H206" s="78"/>
      <c r="I206" s="79"/>
      <c r="J206" s="79"/>
      <c r="K206" s="77">
        <f aca="true" t="shared" si="55" ref="K206:K224">IF($L206=$M206,"","błąd")</f>
      </c>
      <c r="L206" s="101">
        <f aca="true" t="shared" si="56" ref="L206:L224">SUM(H206:J206)</f>
        <v>0</v>
      </c>
      <c r="M206" s="97">
        <f aca="true" t="shared" si="57" ref="M206:M224">D206*E206</f>
        <v>0</v>
      </c>
      <c r="N206" s="97">
        <f aca="true" t="shared" si="58" ref="N206:N224">IF(L206=M206,1,2)</f>
        <v>1</v>
      </c>
      <c r="O206" s="97">
        <f aca="true" t="shared" si="59" ref="O206:O224">IF(L206=M206,1,"błąd")</f>
        <v>1</v>
      </c>
      <c r="P206" s="97">
        <v>10</v>
      </c>
    </row>
    <row r="207" spans="1:16" ht="12.75" hidden="1">
      <c r="A207" s="23" t="s">
        <v>280</v>
      </c>
      <c r="B207" s="23"/>
      <c r="C207" s="87"/>
      <c r="D207" s="87"/>
      <c r="E207" s="79"/>
      <c r="F207" s="19"/>
      <c r="G207" s="102">
        <f t="shared" si="54"/>
        <v>0</v>
      </c>
      <c r="H207" s="78"/>
      <c r="I207" s="79"/>
      <c r="J207" s="79"/>
      <c r="K207" s="77">
        <f t="shared" si="55"/>
      </c>
      <c r="L207" s="101">
        <f t="shared" si="56"/>
        <v>0</v>
      </c>
      <c r="M207" s="97">
        <f t="shared" si="57"/>
        <v>0</v>
      </c>
      <c r="N207" s="97">
        <f t="shared" si="58"/>
        <v>1</v>
      </c>
      <c r="O207" s="97">
        <f t="shared" si="59"/>
        <v>1</v>
      </c>
      <c r="P207" s="97">
        <v>10</v>
      </c>
    </row>
    <row r="208" spans="1:16" ht="12.75" hidden="1">
      <c r="A208" s="23" t="s">
        <v>281</v>
      </c>
      <c r="B208" s="23"/>
      <c r="C208" s="87"/>
      <c r="D208" s="87"/>
      <c r="E208" s="79"/>
      <c r="F208" s="19"/>
      <c r="G208" s="102">
        <f t="shared" si="54"/>
        <v>0</v>
      </c>
      <c r="H208" s="78"/>
      <c r="I208" s="79"/>
      <c r="J208" s="79"/>
      <c r="K208" s="77">
        <f t="shared" si="55"/>
      </c>
      <c r="L208" s="101">
        <f t="shared" si="56"/>
        <v>0</v>
      </c>
      <c r="M208" s="97">
        <f t="shared" si="57"/>
        <v>0</v>
      </c>
      <c r="N208" s="97">
        <f t="shared" si="58"/>
        <v>1</v>
      </c>
      <c r="O208" s="97">
        <f t="shared" si="59"/>
        <v>1</v>
      </c>
      <c r="P208" s="97">
        <v>10</v>
      </c>
    </row>
    <row r="209" spans="1:16" ht="12.75" hidden="1">
      <c r="A209" s="23" t="s">
        <v>282</v>
      </c>
      <c r="B209" s="23"/>
      <c r="C209" s="87"/>
      <c r="D209" s="87"/>
      <c r="E209" s="79"/>
      <c r="F209" s="19"/>
      <c r="G209" s="102">
        <f t="shared" si="54"/>
        <v>0</v>
      </c>
      <c r="H209" s="78"/>
      <c r="I209" s="79"/>
      <c r="J209" s="79"/>
      <c r="K209" s="77">
        <f t="shared" si="55"/>
      </c>
      <c r="L209" s="101">
        <f t="shared" si="56"/>
        <v>0</v>
      </c>
      <c r="M209" s="97">
        <f t="shared" si="57"/>
        <v>0</v>
      </c>
      <c r="N209" s="97">
        <f t="shared" si="58"/>
        <v>1</v>
      </c>
      <c r="O209" s="97">
        <f t="shared" si="59"/>
        <v>1</v>
      </c>
      <c r="P209" s="97">
        <v>10</v>
      </c>
    </row>
    <row r="210" spans="1:16" ht="12.75" hidden="1">
      <c r="A210" s="23" t="s">
        <v>283</v>
      </c>
      <c r="B210" s="23"/>
      <c r="C210" s="87"/>
      <c r="D210" s="87"/>
      <c r="E210" s="79"/>
      <c r="F210" s="19"/>
      <c r="G210" s="102">
        <f t="shared" si="54"/>
        <v>0</v>
      </c>
      <c r="H210" s="78"/>
      <c r="I210" s="79"/>
      <c r="J210" s="79"/>
      <c r="K210" s="77">
        <f t="shared" si="55"/>
      </c>
      <c r="L210" s="101">
        <f t="shared" si="56"/>
        <v>0</v>
      </c>
      <c r="M210" s="97">
        <f t="shared" si="57"/>
        <v>0</v>
      </c>
      <c r="N210" s="97">
        <f t="shared" si="58"/>
        <v>1</v>
      </c>
      <c r="O210" s="97">
        <f t="shared" si="59"/>
        <v>1</v>
      </c>
      <c r="P210" s="97">
        <v>10</v>
      </c>
    </row>
    <row r="211" spans="1:16" ht="12.75" hidden="1">
      <c r="A211" s="23"/>
      <c r="B211" s="23"/>
      <c r="C211" s="87"/>
      <c r="D211" s="87"/>
      <c r="E211" s="79"/>
      <c r="F211" s="19"/>
      <c r="G211" s="102">
        <f t="shared" si="54"/>
        <v>0</v>
      </c>
      <c r="H211" s="78"/>
      <c r="I211" s="79"/>
      <c r="J211" s="79"/>
      <c r="K211" s="77">
        <f t="shared" si="55"/>
      </c>
      <c r="L211" s="101">
        <f t="shared" si="56"/>
        <v>0</v>
      </c>
      <c r="M211" s="97">
        <f t="shared" si="57"/>
        <v>0</v>
      </c>
      <c r="N211" s="97">
        <f t="shared" si="58"/>
        <v>1</v>
      </c>
      <c r="O211" s="97">
        <f t="shared" si="59"/>
        <v>1</v>
      </c>
      <c r="P211" s="97">
        <v>10</v>
      </c>
    </row>
    <row r="212" spans="1:16" ht="12.75" hidden="1">
      <c r="A212" s="23"/>
      <c r="B212" s="23"/>
      <c r="C212" s="87"/>
      <c r="D212" s="87"/>
      <c r="E212" s="79"/>
      <c r="F212" s="19"/>
      <c r="G212" s="102">
        <f t="shared" si="54"/>
        <v>0</v>
      </c>
      <c r="H212" s="78"/>
      <c r="I212" s="79"/>
      <c r="J212" s="79"/>
      <c r="K212" s="77">
        <f t="shared" si="55"/>
      </c>
      <c r="L212" s="101">
        <f t="shared" si="56"/>
        <v>0</v>
      </c>
      <c r="M212" s="97">
        <f t="shared" si="57"/>
        <v>0</v>
      </c>
      <c r="N212" s="97">
        <f t="shared" si="58"/>
        <v>1</v>
      </c>
      <c r="O212" s="97">
        <f t="shared" si="59"/>
        <v>1</v>
      </c>
      <c r="P212" s="97">
        <v>10</v>
      </c>
    </row>
    <row r="213" spans="1:16" ht="12.75" hidden="1">
      <c r="A213" s="23"/>
      <c r="B213" s="23"/>
      <c r="C213" s="87"/>
      <c r="D213" s="87"/>
      <c r="E213" s="79"/>
      <c r="F213" s="19"/>
      <c r="G213" s="102">
        <f t="shared" si="54"/>
        <v>0</v>
      </c>
      <c r="H213" s="78"/>
      <c r="I213" s="79"/>
      <c r="J213" s="79"/>
      <c r="K213" s="77">
        <f t="shared" si="55"/>
      </c>
      <c r="L213" s="101">
        <f t="shared" si="56"/>
        <v>0</v>
      </c>
      <c r="M213" s="97">
        <f t="shared" si="57"/>
        <v>0</v>
      </c>
      <c r="N213" s="97">
        <f t="shared" si="58"/>
        <v>1</v>
      </c>
      <c r="O213" s="97">
        <f t="shared" si="59"/>
        <v>1</v>
      </c>
      <c r="P213" s="97">
        <v>10</v>
      </c>
    </row>
    <row r="214" spans="1:16" ht="12.75" hidden="1">
      <c r="A214" s="23"/>
      <c r="B214" s="23"/>
      <c r="C214" s="87"/>
      <c r="D214" s="87"/>
      <c r="E214" s="79"/>
      <c r="F214" s="19"/>
      <c r="G214" s="102">
        <f t="shared" si="54"/>
        <v>0</v>
      </c>
      <c r="H214" s="78"/>
      <c r="I214" s="79"/>
      <c r="J214" s="79"/>
      <c r="K214" s="77">
        <f t="shared" si="55"/>
      </c>
      <c r="L214" s="101">
        <f t="shared" si="56"/>
        <v>0</v>
      </c>
      <c r="M214" s="97">
        <f t="shared" si="57"/>
        <v>0</v>
      </c>
      <c r="N214" s="97">
        <f t="shared" si="58"/>
        <v>1</v>
      </c>
      <c r="O214" s="97">
        <f t="shared" si="59"/>
        <v>1</v>
      </c>
      <c r="P214" s="97">
        <v>10</v>
      </c>
    </row>
    <row r="215" spans="1:16" ht="12.75" hidden="1">
      <c r="A215" s="23"/>
      <c r="B215" s="23"/>
      <c r="C215" s="87"/>
      <c r="D215" s="87"/>
      <c r="E215" s="79"/>
      <c r="F215" s="19"/>
      <c r="G215" s="102">
        <f t="shared" si="54"/>
        <v>0</v>
      </c>
      <c r="H215" s="78"/>
      <c r="I215" s="79"/>
      <c r="J215" s="79"/>
      <c r="K215" s="77">
        <f t="shared" si="55"/>
      </c>
      <c r="L215" s="101">
        <f t="shared" si="56"/>
        <v>0</v>
      </c>
      <c r="M215" s="97">
        <f t="shared" si="57"/>
        <v>0</v>
      </c>
      <c r="N215" s="97">
        <f t="shared" si="58"/>
        <v>1</v>
      </c>
      <c r="O215" s="97">
        <f t="shared" si="59"/>
        <v>1</v>
      </c>
      <c r="P215" s="97">
        <v>10</v>
      </c>
    </row>
    <row r="216" spans="1:16" ht="12.75" hidden="1">
      <c r="A216" s="23"/>
      <c r="B216" s="23"/>
      <c r="C216" s="87"/>
      <c r="D216" s="87"/>
      <c r="E216" s="79"/>
      <c r="F216" s="19"/>
      <c r="G216" s="102">
        <f t="shared" si="54"/>
        <v>0</v>
      </c>
      <c r="H216" s="78"/>
      <c r="I216" s="79"/>
      <c r="J216" s="79"/>
      <c r="K216" s="77">
        <f t="shared" si="55"/>
      </c>
      <c r="L216" s="101">
        <f t="shared" si="56"/>
        <v>0</v>
      </c>
      <c r="M216" s="97">
        <f t="shared" si="57"/>
        <v>0</v>
      </c>
      <c r="N216" s="97">
        <f t="shared" si="58"/>
        <v>1</v>
      </c>
      <c r="O216" s="97">
        <f t="shared" si="59"/>
        <v>1</v>
      </c>
      <c r="P216" s="97">
        <v>10</v>
      </c>
    </row>
    <row r="217" spans="1:16" ht="12.75" hidden="1">
      <c r="A217" s="23"/>
      <c r="B217" s="23"/>
      <c r="C217" s="87"/>
      <c r="D217" s="87"/>
      <c r="E217" s="79"/>
      <c r="F217" s="19"/>
      <c r="G217" s="102">
        <f t="shared" si="54"/>
        <v>0</v>
      </c>
      <c r="H217" s="78"/>
      <c r="I217" s="79"/>
      <c r="J217" s="79"/>
      <c r="K217" s="77">
        <f t="shared" si="55"/>
      </c>
      <c r="L217" s="101">
        <f t="shared" si="56"/>
        <v>0</v>
      </c>
      <c r="M217" s="97">
        <f t="shared" si="57"/>
        <v>0</v>
      </c>
      <c r="N217" s="97">
        <f t="shared" si="58"/>
        <v>1</v>
      </c>
      <c r="O217" s="97">
        <f t="shared" si="59"/>
        <v>1</v>
      </c>
      <c r="P217" s="97">
        <v>10</v>
      </c>
    </row>
    <row r="218" spans="1:16" ht="12.75" hidden="1">
      <c r="A218" s="23"/>
      <c r="B218" s="23"/>
      <c r="C218" s="87"/>
      <c r="D218" s="87"/>
      <c r="E218" s="79"/>
      <c r="F218" s="19"/>
      <c r="G218" s="102">
        <f t="shared" si="54"/>
        <v>0</v>
      </c>
      <c r="H218" s="78"/>
      <c r="I218" s="79"/>
      <c r="J218" s="79"/>
      <c r="K218" s="77">
        <f t="shared" si="55"/>
      </c>
      <c r="L218" s="101">
        <f t="shared" si="56"/>
        <v>0</v>
      </c>
      <c r="M218" s="97">
        <f t="shared" si="57"/>
        <v>0</v>
      </c>
      <c r="N218" s="97">
        <f t="shared" si="58"/>
        <v>1</v>
      </c>
      <c r="O218" s="97">
        <f t="shared" si="59"/>
        <v>1</v>
      </c>
      <c r="P218" s="97">
        <v>10</v>
      </c>
    </row>
    <row r="219" spans="1:16" ht="12.75" hidden="1">
      <c r="A219" s="23"/>
      <c r="B219" s="23"/>
      <c r="C219" s="87"/>
      <c r="D219" s="87"/>
      <c r="E219" s="79"/>
      <c r="F219" s="19"/>
      <c r="G219" s="102">
        <f t="shared" si="54"/>
        <v>0</v>
      </c>
      <c r="H219" s="78"/>
      <c r="I219" s="79"/>
      <c r="J219" s="79"/>
      <c r="K219" s="77">
        <f t="shared" si="55"/>
      </c>
      <c r="L219" s="101">
        <f t="shared" si="56"/>
        <v>0</v>
      </c>
      <c r="M219" s="97">
        <f t="shared" si="57"/>
        <v>0</v>
      </c>
      <c r="N219" s="97">
        <f t="shared" si="58"/>
        <v>1</v>
      </c>
      <c r="O219" s="97">
        <f t="shared" si="59"/>
        <v>1</v>
      </c>
      <c r="P219" s="97">
        <v>10</v>
      </c>
    </row>
    <row r="220" spans="1:16" ht="12.75" hidden="1">
      <c r="A220" s="23"/>
      <c r="B220" s="23"/>
      <c r="C220" s="87"/>
      <c r="D220" s="87"/>
      <c r="E220" s="79"/>
      <c r="F220" s="19"/>
      <c r="G220" s="102">
        <f t="shared" si="54"/>
        <v>0</v>
      </c>
      <c r="H220" s="78"/>
      <c r="I220" s="79"/>
      <c r="J220" s="79"/>
      <c r="K220" s="77">
        <f t="shared" si="55"/>
      </c>
      <c r="L220" s="101">
        <f t="shared" si="56"/>
        <v>0</v>
      </c>
      <c r="M220" s="97">
        <f t="shared" si="57"/>
        <v>0</v>
      </c>
      <c r="N220" s="97">
        <f t="shared" si="58"/>
        <v>1</v>
      </c>
      <c r="O220" s="97">
        <f t="shared" si="59"/>
        <v>1</v>
      </c>
      <c r="P220" s="97">
        <v>10</v>
      </c>
    </row>
    <row r="221" spans="1:16" ht="12.75" hidden="1">
      <c r="A221" s="23"/>
      <c r="B221" s="23"/>
      <c r="C221" s="87"/>
      <c r="D221" s="87"/>
      <c r="E221" s="79"/>
      <c r="F221" s="19"/>
      <c r="G221" s="102">
        <f t="shared" si="54"/>
        <v>0</v>
      </c>
      <c r="H221" s="78"/>
      <c r="I221" s="79"/>
      <c r="J221" s="79"/>
      <c r="K221" s="77">
        <f t="shared" si="55"/>
      </c>
      <c r="L221" s="101">
        <f t="shared" si="56"/>
        <v>0</v>
      </c>
      <c r="M221" s="97">
        <f t="shared" si="57"/>
        <v>0</v>
      </c>
      <c r="N221" s="97">
        <f t="shared" si="58"/>
        <v>1</v>
      </c>
      <c r="O221" s="97">
        <f t="shared" si="59"/>
        <v>1</v>
      </c>
      <c r="P221" s="97">
        <v>10</v>
      </c>
    </row>
    <row r="222" spans="1:16" ht="12.75" hidden="1">
      <c r="A222" s="23"/>
      <c r="B222" s="23"/>
      <c r="C222" s="87"/>
      <c r="D222" s="87"/>
      <c r="E222" s="79"/>
      <c r="F222" s="19"/>
      <c r="G222" s="102">
        <f t="shared" si="54"/>
        <v>0</v>
      </c>
      <c r="H222" s="78"/>
      <c r="I222" s="79"/>
      <c r="J222" s="79"/>
      <c r="K222" s="77">
        <f t="shared" si="55"/>
      </c>
      <c r="L222" s="101">
        <f t="shared" si="56"/>
        <v>0</v>
      </c>
      <c r="M222" s="97">
        <f t="shared" si="57"/>
        <v>0</v>
      </c>
      <c r="N222" s="97">
        <f t="shared" si="58"/>
        <v>1</v>
      </c>
      <c r="O222" s="97">
        <f t="shared" si="59"/>
        <v>1</v>
      </c>
      <c r="P222" s="97">
        <v>10</v>
      </c>
    </row>
    <row r="223" spans="1:16" ht="12.75" hidden="1">
      <c r="A223" s="23"/>
      <c r="B223" s="23"/>
      <c r="C223" s="87"/>
      <c r="D223" s="87"/>
      <c r="E223" s="79"/>
      <c r="F223" s="19"/>
      <c r="G223" s="102">
        <f t="shared" si="54"/>
        <v>0</v>
      </c>
      <c r="H223" s="78"/>
      <c r="I223" s="79"/>
      <c r="J223" s="79"/>
      <c r="K223" s="77">
        <f t="shared" si="55"/>
      </c>
      <c r="L223" s="101">
        <f t="shared" si="56"/>
        <v>0</v>
      </c>
      <c r="M223" s="97">
        <f t="shared" si="57"/>
        <v>0</v>
      </c>
      <c r="N223" s="97">
        <f t="shared" si="58"/>
        <v>1</v>
      </c>
      <c r="O223" s="97">
        <f t="shared" si="59"/>
        <v>1</v>
      </c>
      <c r="P223" s="97">
        <v>10</v>
      </c>
    </row>
    <row r="224" spans="1:16" ht="12.75" hidden="1">
      <c r="A224" s="23"/>
      <c r="B224" s="23"/>
      <c r="C224" s="87"/>
      <c r="D224" s="87"/>
      <c r="E224" s="79"/>
      <c r="F224" s="76"/>
      <c r="G224" s="102">
        <f t="shared" si="54"/>
        <v>0</v>
      </c>
      <c r="H224" s="78"/>
      <c r="I224" s="79"/>
      <c r="J224" s="79"/>
      <c r="K224" s="77">
        <f t="shared" si="55"/>
      </c>
      <c r="L224" s="101">
        <f t="shared" si="56"/>
        <v>0</v>
      </c>
      <c r="M224" s="97">
        <f t="shared" si="57"/>
        <v>0</v>
      </c>
      <c r="N224" s="97">
        <f t="shared" si="58"/>
        <v>1</v>
      </c>
      <c r="O224" s="97">
        <f t="shared" si="59"/>
        <v>1</v>
      </c>
      <c r="P224" s="97">
        <v>10</v>
      </c>
    </row>
    <row r="225" spans="1:11" ht="12.75" hidden="1">
      <c r="A225" s="397" t="s">
        <v>297</v>
      </c>
      <c r="B225" s="397"/>
      <c r="C225" s="397"/>
      <c r="D225" s="397"/>
      <c r="E225" s="397"/>
      <c r="F225" s="397"/>
      <c r="G225" s="20">
        <f>SUM(G205:G224)</f>
        <v>0</v>
      </c>
      <c r="H225" s="20">
        <f>SUM(H205:H224)</f>
        <v>0</v>
      </c>
      <c r="I225" s="20">
        <f>SUM(I205:I224)</f>
        <v>0</v>
      </c>
      <c r="J225" s="20">
        <f>SUM(J205:J224)</f>
        <v>0</v>
      </c>
      <c r="K225" s="83"/>
    </row>
    <row r="226" spans="1:11" ht="12.75">
      <c r="A226" s="392" t="s">
        <v>57</v>
      </c>
      <c r="B226" s="392"/>
      <c r="C226" s="392"/>
      <c r="D226" s="392"/>
      <c r="E226" s="392"/>
      <c r="F226" s="392"/>
      <c r="G226" s="86">
        <f>G26+G48+G70+G92+G114+G136+G159+G181+G203+G225</f>
        <v>0</v>
      </c>
      <c r="H226" s="86">
        <f>H26+H48+H70+H92+H114+H136+H159+H181+H203+H225</f>
        <v>0</v>
      </c>
      <c r="I226" s="86">
        <f>I26+I48+I70+I92+I114+I136+I159+I181+I203+I225</f>
        <v>0</v>
      </c>
      <c r="J226" s="86">
        <f>J26+J48+J70+J92+J114+J136+J159+J181+J203+J225</f>
        <v>0</v>
      </c>
      <c r="K226" s="84"/>
    </row>
    <row r="227" spans="1:11" ht="12.75">
      <c r="A227" s="392" t="s">
        <v>58</v>
      </c>
      <c r="B227" s="392"/>
      <c r="C227" s="392"/>
      <c r="D227" s="392"/>
      <c r="E227" s="392"/>
      <c r="F227" s="392"/>
      <c r="G227" s="80">
        <v>1</v>
      </c>
      <c r="H227" s="22" t="e">
        <f>ROUND(H228,4)</f>
        <v>#DIV/0!</v>
      </c>
      <c r="I227" s="22" t="e">
        <f>ROUND(I228,4)</f>
        <v>#DIV/0!</v>
      </c>
      <c r="J227" s="22" t="e">
        <f>G227-(H227+I227)</f>
        <v>#DIV/0!</v>
      </c>
      <c r="K227" s="85"/>
    </row>
    <row r="228" spans="1:18" s="132" customFormat="1" ht="12.75">
      <c r="A228" s="103"/>
      <c r="B228" s="103"/>
      <c r="C228" s="103"/>
      <c r="D228" s="103"/>
      <c r="E228" s="103"/>
      <c r="F228" s="103"/>
      <c r="G228" s="119" t="e">
        <f>SUM(H228:J228)</f>
        <v>#DIV/0!</v>
      </c>
      <c r="H228" s="103" t="e">
        <f>H226/$G$226</f>
        <v>#DIV/0!</v>
      </c>
      <c r="I228" s="103" t="e">
        <f>I226/$G$226</f>
        <v>#DIV/0!</v>
      </c>
      <c r="J228" s="103" t="e">
        <f>J226/$G$226</f>
        <v>#DIV/0!</v>
      </c>
      <c r="K228" s="117">
        <v>0.95</v>
      </c>
      <c r="L228" s="130"/>
      <c r="M228" s="103"/>
      <c r="N228" s="103"/>
      <c r="O228" s="103"/>
      <c r="P228" s="103"/>
      <c r="Q228" s="103"/>
      <c r="R228" s="131"/>
    </row>
    <row r="229" spans="4:18" s="132" customFormat="1" ht="12.75">
      <c r="D229" s="129"/>
      <c r="G229" s="119" t="e">
        <f>SUM(H229:J229)</f>
        <v>#DIV/0!</v>
      </c>
      <c r="H229" s="118" t="e">
        <f>H227-H228</f>
        <v>#DIV/0!</v>
      </c>
      <c r="I229" s="118" t="e">
        <f>I227-I228</f>
        <v>#DIV/0!</v>
      </c>
      <c r="J229" s="118" t="e">
        <f>J227-J228</f>
        <v>#DIV/0!</v>
      </c>
      <c r="K229" s="103"/>
      <c r="L229" s="130"/>
      <c r="M229" s="103"/>
      <c r="N229" s="103"/>
      <c r="O229" s="103"/>
      <c r="P229" s="103"/>
      <c r="Q229" s="103"/>
      <c r="R229" s="131"/>
    </row>
    <row r="230" spans="8:10" ht="12.75" hidden="1">
      <c r="H230" s="116"/>
      <c r="I230" s="116"/>
      <c r="J230" s="116"/>
    </row>
  </sheetData>
  <sheetProtection password="C776" sheet="1" formatRows="0"/>
  <mergeCells count="38">
    <mergeCell ref="P1:P4"/>
    <mergeCell ref="A204:J204"/>
    <mergeCell ref="A225:F225"/>
    <mergeCell ref="A93:J93"/>
    <mergeCell ref="A114:F114"/>
    <mergeCell ref="K1:K4"/>
    <mergeCell ref="L1:L4"/>
    <mergeCell ref="M1:M4"/>
    <mergeCell ref="N1:N4"/>
    <mergeCell ref="O1:O4"/>
    <mergeCell ref="A226:F226"/>
    <mergeCell ref="A227:F227"/>
    <mergeCell ref="A115:J115"/>
    <mergeCell ref="A136:F136"/>
    <mergeCell ref="A137:J137"/>
    <mergeCell ref="A159:F159"/>
    <mergeCell ref="A160:J160"/>
    <mergeCell ref="A181:F181"/>
    <mergeCell ref="A182:J182"/>
    <mergeCell ref="A203:F203"/>
    <mergeCell ref="F2:F3"/>
    <mergeCell ref="G2:G3"/>
    <mergeCell ref="H2:H3"/>
    <mergeCell ref="A92:F92"/>
    <mergeCell ref="A5:J5"/>
    <mergeCell ref="A27:J27"/>
    <mergeCell ref="A49:J49"/>
    <mergeCell ref="A71:J71"/>
    <mergeCell ref="A1:J1"/>
    <mergeCell ref="A2:A3"/>
    <mergeCell ref="A26:F26"/>
    <mergeCell ref="A48:F48"/>
    <mergeCell ref="A70:F70"/>
    <mergeCell ref="I2:J2"/>
    <mergeCell ref="B2:B3"/>
    <mergeCell ref="C2:C3"/>
    <mergeCell ref="D2:D3"/>
    <mergeCell ref="E2:E3"/>
  </mergeCells>
  <conditionalFormatting sqref="H28:H47">
    <cfRule type="cellIs" priority="33" dxfId="28" operator="greaterThan">
      <formula>'Zakres R-F'!#REF!</formula>
    </cfRule>
    <cfRule type="cellIs" priority="34" dxfId="26" operator="greaterThan">
      <formula>'Zakres R-F'!#REF!</formula>
    </cfRule>
  </conditionalFormatting>
  <conditionalFormatting sqref="H50:H69">
    <cfRule type="cellIs" priority="30" dxfId="28" operator="greaterThan">
      <formula>'Zakres R-F'!#REF!</formula>
    </cfRule>
    <cfRule type="cellIs" priority="31" dxfId="26" operator="greaterThan">
      <formula>'Zakres R-F'!#REF!</formula>
    </cfRule>
  </conditionalFormatting>
  <conditionalFormatting sqref="H72:H91">
    <cfRule type="cellIs" priority="27" dxfId="28" operator="greaterThan">
      <formula>'Zakres R-F'!#REF!</formula>
    </cfRule>
    <cfRule type="cellIs" priority="28" dxfId="26" operator="greaterThan">
      <formula>'Zakres R-F'!#REF!</formula>
    </cfRule>
  </conditionalFormatting>
  <conditionalFormatting sqref="H94:H113">
    <cfRule type="cellIs" priority="24" dxfId="28" operator="greaterThan">
      <formula>'Zakres R-F'!#REF!</formula>
    </cfRule>
    <cfRule type="cellIs" priority="25" dxfId="26" operator="greaterThan">
      <formula>'Zakres R-F'!#REF!</formula>
    </cfRule>
  </conditionalFormatting>
  <conditionalFormatting sqref="H116:H135">
    <cfRule type="cellIs" priority="21" dxfId="28" operator="greaterThan">
      <formula>'Zakres R-F'!#REF!</formula>
    </cfRule>
    <cfRule type="cellIs" priority="22" dxfId="26" operator="greaterThan">
      <formula>'Zakres R-F'!#REF!</formula>
    </cfRule>
  </conditionalFormatting>
  <conditionalFormatting sqref="H138:H158">
    <cfRule type="cellIs" priority="18" dxfId="28" operator="greaterThan">
      <formula>'Zakres R-F'!#REF!</formula>
    </cfRule>
    <cfRule type="cellIs" priority="19" dxfId="26" operator="greaterThan">
      <formula>'Zakres R-F'!#REF!</formula>
    </cfRule>
  </conditionalFormatting>
  <conditionalFormatting sqref="H161:H180">
    <cfRule type="cellIs" priority="12" dxfId="28" operator="greaterThan">
      <formula>'Zakres R-F'!#REF!</formula>
    </cfRule>
    <cfRule type="cellIs" priority="13" dxfId="26" operator="greaterThan">
      <formula>'Zakres R-F'!#REF!</formula>
    </cfRule>
  </conditionalFormatting>
  <conditionalFormatting sqref="H183:H202">
    <cfRule type="cellIs" priority="10" dxfId="28" operator="greaterThan">
      <formula>'Zakres R-F'!#REF!</formula>
    </cfRule>
    <cfRule type="cellIs" priority="11" dxfId="26" operator="greaterThan">
      <formula>'Zakres R-F'!#REF!</formula>
    </cfRule>
  </conditionalFormatting>
  <conditionalFormatting sqref="H205:H224">
    <cfRule type="cellIs" priority="8" dxfId="28" operator="greaterThan">
      <formula>'Zakres R-F'!#REF!</formula>
    </cfRule>
    <cfRule type="cellIs" priority="9" dxfId="26" operator="greaterThan">
      <formula>'Zakres R-F'!#REF!</formula>
    </cfRule>
  </conditionalFormatting>
  <conditionalFormatting sqref="H6:H25">
    <cfRule type="cellIs" priority="4" dxfId="28" operator="greaterThan">
      <formula>'Zakres R-F'!#REF!</formula>
    </cfRule>
    <cfRule type="cellIs" priority="5" dxfId="26" operator="greaterThan">
      <formula>'Zakres R-F'!#REF!</formula>
    </cfRule>
  </conditionalFormatting>
  <dataValidations count="6">
    <dataValidation type="whole" operator="greaterThan" allowBlank="1" showInputMessage="1" showErrorMessage="1" sqref="D6 D116 D28 D50 D72 D94 D138 D161 D183 D205">
      <formula1>0</formula1>
    </dataValidation>
    <dataValidation type="decimal" operator="greaterThan" allowBlank="1" showInputMessage="1" showErrorMessage="1" errorTitle="komórka musi zawierac liczbę " error="komórka musi zawierac liczbę " sqref="E6 E116 E28 E50 E72 E94 E138 E161 E183 E205">
      <formula1>0</formula1>
    </dataValidation>
    <dataValidation operator="greaterThan" allowBlank="1" showInputMessage="1" showErrorMessage="1" errorTitle="BŁĄD" error="Wartość &quot;z dotacji&quot; nie może być większa niż &quot;Razem&quot;&#10;" sqref="H6 H116 H28 H50 H72 H94 H138 H161 H183 H205"/>
    <dataValidation type="decimal" operator="greaterThanOrEqual" allowBlank="1" showInputMessage="1" showErrorMessage="1" sqref="I116:J135 I28:J47 I50:J69 I72:J91 I94:J113 I6:J25 I138:J158 I161:J180 I183:J202 I205:J224">
      <formula1>0</formula1>
    </dataValidation>
    <dataValidation allowBlank="1" showInputMessage="1" showErrorMessage="1" promptTitle="Sprawdź wartości" prompt="wartość w kol. 7 musi być równa sumie pozycji z kol. 8, 9 i 10" errorTitle="błąd sumy" error="Wartość &quot;Razem&quot; musi być równa sumie poz. z kol. 8, 9 i 10" sqref="K6:K25 K28:K47 K50:K69 K72:K91 K94:K113 K116:K135 K138:K158 K161:K180 K183:K202 K205:K224"/>
    <dataValidation type="list" allowBlank="1" showInputMessage="1" showErrorMessage="1" errorTitle="NIEDOZWOLONA WARTOŚĆ" error="WYBIERZ Z LISTY" sqref="C28:C47 C50:C69 C72:C91 C94:C113 C116:C135 C138:C158 C161:C180 C183:C202 C205:C224 C6:C25">
      <formula1>$S$7:$S$16</formula1>
    </dataValidation>
  </dataValidations>
  <printOptions/>
  <pageMargins left="0.5118110236220472" right="0.31496062992125984" top="0.7874015748031497" bottom="0.5905511811023623" header="0.1968503937007874" footer="0.1968503937007874"/>
  <pageSetup horizontalDpi="600" verticalDpi="600" orientation="landscape" paperSize="9" r:id="rId1"/>
  <headerFooter>
    <oddFooter>&amp;C&amp;G</oddFooter>
  </headerFooter>
  <ignoredErrors>
    <ignoredError sqref="H228:J228 G229:J229 G228 H227:I227" evalError="1"/>
  </ignoredErrors>
</worksheet>
</file>

<file path=xl/worksheets/sheet3.xml><?xml version="1.0" encoding="utf-8"?>
<worksheet xmlns="http://schemas.openxmlformats.org/spreadsheetml/2006/main" xmlns:r="http://schemas.openxmlformats.org/officeDocument/2006/relationships">
  <dimension ref="A1:I38"/>
  <sheetViews>
    <sheetView zoomScale="110" zoomScaleNormal="110" zoomScalePageLayoutView="0" workbookViewId="0" topLeftCell="A1">
      <selection activeCell="B9" sqref="B9:C9"/>
    </sheetView>
  </sheetViews>
  <sheetFormatPr defaultColWidth="0" defaultRowHeight="15" zeroHeight="1"/>
  <cols>
    <col min="1" max="1" width="4.140625" style="5" customWidth="1"/>
    <col min="2" max="2" width="59.28125" style="4" customWidth="1"/>
    <col min="3" max="3" width="22.28125" style="4" customWidth="1"/>
    <col min="4" max="4" width="0.85546875" style="4" customWidth="1"/>
    <col min="5" max="255" width="9.140625" style="4" hidden="1" customWidth="1"/>
    <col min="256" max="16384" width="1.28515625" style="4" hidden="1" customWidth="1"/>
  </cols>
  <sheetData>
    <row r="1" spans="1:3" ht="12">
      <c r="A1" s="61" t="s">
        <v>82</v>
      </c>
      <c r="B1" s="417" t="s">
        <v>114</v>
      </c>
      <c r="C1" s="418"/>
    </row>
    <row r="2" spans="1:3" ht="22.5" customHeight="1">
      <c r="A2" s="60" t="s">
        <v>18</v>
      </c>
      <c r="B2" s="73" t="s">
        <v>85</v>
      </c>
      <c r="C2" s="62">
        <f>Wniosek!M97</f>
        <v>0</v>
      </c>
    </row>
    <row r="3" spans="1:3" ht="15.75" customHeight="1">
      <c r="A3" s="63"/>
      <c r="B3" s="419" t="s">
        <v>230</v>
      </c>
      <c r="C3" s="420"/>
    </row>
    <row r="4" spans="1:3" ht="22.5" customHeight="1">
      <c r="A4" s="64" t="s">
        <v>20</v>
      </c>
      <c r="B4" s="74" t="s">
        <v>115</v>
      </c>
      <c r="C4" s="113">
        <v>0</v>
      </c>
    </row>
    <row r="5" spans="1:3" s="8" customFormat="1" ht="15.75" customHeight="1" thickBot="1">
      <c r="A5" s="65"/>
      <c r="B5" s="419" t="s">
        <v>230</v>
      </c>
      <c r="C5" s="420"/>
    </row>
    <row r="6" spans="1:3" ht="14.25" customHeight="1">
      <c r="A6" s="60" t="s">
        <v>24</v>
      </c>
      <c r="B6" s="421" t="s">
        <v>113</v>
      </c>
      <c r="C6" s="422"/>
    </row>
    <row r="7" spans="1:3" ht="48" customHeight="1">
      <c r="A7" s="59" t="s">
        <v>100</v>
      </c>
      <c r="B7" s="423" t="s">
        <v>109</v>
      </c>
      <c r="C7" s="424"/>
    </row>
    <row r="8" spans="1:3" ht="25.5" customHeight="1">
      <c r="A8" s="66" t="s">
        <v>101</v>
      </c>
      <c r="B8" s="411" t="s">
        <v>110</v>
      </c>
      <c r="C8" s="412"/>
    </row>
    <row r="9" spans="1:3" s="5" customFormat="1" ht="42" customHeight="1">
      <c r="A9" s="66" t="s">
        <v>102</v>
      </c>
      <c r="B9" s="411" t="s">
        <v>111</v>
      </c>
      <c r="C9" s="412"/>
    </row>
    <row r="10" spans="1:3" s="5" customFormat="1" ht="39" customHeight="1">
      <c r="A10" s="66" t="s">
        <v>103</v>
      </c>
      <c r="B10" s="411" t="s">
        <v>112</v>
      </c>
      <c r="C10" s="412"/>
    </row>
    <row r="11" spans="1:3" s="5" customFormat="1" ht="75" customHeight="1">
      <c r="A11" s="66" t="s">
        <v>104</v>
      </c>
      <c r="B11" s="411" t="s">
        <v>116</v>
      </c>
      <c r="C11" s="412"/>
    </row>
    <row r="12" spans="1:3" s="5" customFormat="1" ht="39" customHeight="1">
      <c r="A12" s="59" t="s">
        <v>105</v>
      </c>
      <c r="B12" s="411" t="s">
        <v>112</v>
      </c>
      <c r="C12" s="412"/>
    </row>
    <row r="13" spans="1:3" s="5" customFormat="1" ht="63" customHeight="1">
      <c r="A13" s="67" t="s">
        <v>106</v>
      </c>
      <c r="B13" s="411" t="s">
        <v>117</v>
      </c>
      <c r="C13" s="412"/>
    </row>
    <row r="14" spans="1:3" s="5" customFormat="1" ht="37.5" customHeight="1">
      <c r="A14" s="66" t="s">
        <v>107</v>
      </c>
      <c r="B14" s="411" t="s">
        <v>118</v>
      </c>
      <c r="C14" s="412"/>
    </row>
    <row r="15" spans="1:3" s="5" customFormat="1" ht="67.5" customHeight="1" thickBot="1">
      <c r="A15" s="69" t="s">
        <v>108</v>
      </c>
      <c r="B15" s="411" t="s">
        <v>136</v>
      </c>
      <c r="C15" s="412"/>
    </row>
    <row r="16" spans="1:3" ht="15" customHeight="1">
      <c r="A16" s="60" t="s">
        <v>26</v>
      </c>
      <c r="B16" s="425" t="s">
        <v>119</v>
      </c>
      <c r="C16" s="426"/>
    </row>
    <row r="17" spans="1:3" ht="27" customHeight="1">
      <c r="A17" s="68" t="s">
        <v>100</v>
      </c>
      <c r="B17" s="411" t="s">
        <v>122</v>
      </c>
      <c r="C17" s="412"/>
    </row>
    <row r="18" spans="1:3" ht="24.75" customHeight="1">
      <c r="A18" s="66" t="s">
        <v>101</v>
      </c>
      <c r="B18" s="411" t="s">
        <v>123</v>
      </c>
      <c r="C18" s="412"/>
    </row>
    <row r="19" spans="1:3" ht="24.75" customHeight="1">
      <c r="A19" s="59" t="s">
        <v>102</v>
      </c>
      <c r="B19" s="411" t="s">
        <v>124</v>
      </c>
      <c r="C19" s="412"/>
    </row>
    <row r="20" spans="1:3" ht="51" customHeight="1">
      <c r="A20" s="66" t="s">
        <v>103</v>
      </c>
      <c r="B20" s="411" t="s">
        <v>125</v>
      </c>
      <c r="C20" s="412"/>
    </row>
    <row r="21" spans="1:3" ht="16.5" customHeight="1">
      <c r="A21" s="66" t="s">
        <v>104</v>
      </c>
      <c r="B21" s="411" t="s">
        <v>126</v>
      </c>
      <c r="C21" s="412"/>
    </row>
    <row r="22" spans="1:3" ht="27" customHeight="1">
      <c r="A22" s="59" t="s">
        <v>105</v>
      </c>
      <c r="B22" s="411" t="s">
        <v>127</v>
      </c>
      <c r="C22" s="412"/>
    </row>
    <row r="23" spans="1:3" ht="51" customHeight="1">
      <c r="A23" s="67" t="s">
        <v>106</v>
      </c>
      <c r="B23" s="411" t="s">
        <v>299</v>
      </c>
      <c r="C23" s="412"/>
    </row>
    <row r="24" spans="1:3" ht="26.25" customHeight="1">
      <c r="A24" s="66" t="s">
        <v>107</v>
      </c>
      <c r="B24" s="411" t="s">
        <v>128</v>
      </c>
      <c r="C24" s="412"/>
    </row>
    <row r="25" spans="1:3" ht="36.75" customHeight="1">
      <c r="A25" s="66" t="s">
        <v>108</v>
      </c>
      <c r="B25" s="411" t="s">
        <v>129</v>
      </c>
      <c r="C25" s="412"/>
    </row>
    <row r="26" spans="1:3" ht="73.5" customHeight="1">
      <c r="A26" s="66" t="s">
        <v>120</v>
      </c>
      <c r="B26" s="411" t="s">
        <v>130</v>
      </c>
      <c r="C26" s="412"/>
    </row>
    <row r="27" spans="1:3" ht="15" customHeight="1" thickBot="1">
      <c r="A27" s="69" t="s">
        <v>121</v>
      </c>
      <c r="B27" s="429" t="s">
        <v>131</v>
      </c>
      <c r="C27" s="430"/>
    </row>
    <row r="28" spans="1:3" ht="13.5" customHeight="1">
      <c r="A28" s="60" t="s">
        <v>380</v>
      </c>
      <c r="B28" s="421" t="s">
        <v>132</v>
      </c>
      <c r="C28" s="422"/>
    </row>
    <row r="29" spans="1:3" ht="61.5" customHeight="1">
      <c r="A29" s="68" t="s">
        <v>100</v>
      </c>
      <c r="B29" s="411" t="s">
        <v>300</v>
      </c>
      <c r="C29" s="412"/>
    </row>
    <row r="30" spans="1:3" ht="16.5" customHeight="1">
      <c r="A30" s="66" t="s">
        <v>101</v>
      </c>
      <c r="B30" s="413" t="s">
        <v>133</v>
      </c>
      <c r="C30" s="414"/>
    </row>
    <row r="31" spans="1:3" ht="38.25" customHeight="1">
      <c r="A31" s="66" t="s">
        <v>102</v>
      </c>
      <c r="B31" s="413" t="s">
        <v>301</v>
      </c>
      <c r="C31" s="414"/>
    </row>
    <row r="32" spans="1:3" ht="39" customHeight="1">
      <c r="A32" s="66" t="s">
        <v>103</v>
      </c>
      <c r="B32" s="413" t="s">
        <v>134</v>
      </c>
      <c r="C32" s="414"/>
    </row>
    <row r="33" spans="1:3" ht="30.75" customHeight="1" thickBot="1">
      <c r="A33" s="71" t="s">
        <v>104</v>
      </c>
      <c r="B33" s="415" t="s">
        <v>302</v>
      </c>
      <c r="C33" s="416"/>
    </row>
    <row r="34" spans="1:9" ht="85.5" customHeight="1">
      <c r="A34" s="72"/>
      <c r="B34" s="406"/>
      <c r="C34" s="407"/>
      <c r="I34" s="9"/>
    </row>
    <row r="35" spans="1:4" ht="6.75" customHeight="1">
      <c r="A35" s="70" t="s">
        <v>135</v>
      </c>
      <c r="B35" s="427" t="s">
        <v>261</v>
      </c>
      <c r="C35" s="428"/>
      <c r="D35" s="9"/>
    </row>
    <row r="36" spans="1:4" s="7" customFormat="1" ht="14.25" customHeight="1">
      <c r="A36" s="408" t="s">
        <v>260</v>
      </c>
      <c r="B36" s="409"/>
      <c r="C36" s="410"/>
      <c r="D36" s="57"/>
    </row>
    <row r="37" spans="1:4" s="10" customFormat="1" ht="14.25" customHeight="1">
      <c r="A37" s="403" t="s">
        <v>229</v>
      </c>
      <c r="B37" s="404"/>
      <c r="C37" s="405"/>
      <c r="D37" s="58"/>
    </row>
    <row r="38" ht="12">
      <c r="A38" s="2" t="s">
        <v>59</v>
      </c>
    </row>
  </sheetData>
  <sheetProtection password="C776" sheet="1"/>
  <mergeCells count="35">
    <mergeCell ref="B20:C20"/>
    <mergeCell ref="B21:C21"/>
    <mergeCell ref="B22:C22"/>
    <mergeCell ref="B23:C23"/>
    <mergeCell ref="B35:C35"/>
    <mergeCell ref="B27:C27"/>
    <mergeCell ref="B28:C28"/>
    <mergeCell ref="B29:C29"/>
    <mergeCell ref="B30:C30"/>
    <mergeCell ref="B9:C9"/>
    <mergeCell ref="B10:C10"/>
    <mergeCell ref="B11:C11"/>
    <mergeCell ref="B24:C24"/>
    <mergeCell ref="B13:C13"/>
    <mergeCell ref="B14:C14"/>
    <mergeCell ref="B15:C15"/>
    <mergeCell ref="B16:C16"/>
    <mergeCell ref="B17:C17"/>
    <mergeCell ref="B18:C18"/>
    <mergeCell ref="B1:C1"/>
    <mergeCell ref="B3:C3"/>
    <mergeCell ref="B6:C6"/>
    <mergeCell ref="B5:C5"/>
    <mergeCell ref="B7:C7"/>
    <mergeCell ref="B8:C8"/>
    <mergeCell ref="A37:C37"/>
    <mergeCell ref="B34:C34"/>
    <mergeCell ref="A36:C36"/>
    <mergeCell ref="B12:C12"/>
    <mergeCell ref="B31:C31"/>
    <mergeCell ref="B32:C32"/>
    <mergeCell ref="B33:C33"/>
    <mergeCell ref="B25:C25"/>
    <mergeCell ref="B26:C26"/>
    <mergeCell ref="B19:C19"/>
  </mergeCells>
  <dataValidations count="2">
    <dataValidation type="decimal" allowBlank="1" showInputMessage="1" showErrorMessage="1" promptTitle="Uzupełnij kwotę (tylko liczba)" prompt="Wartość pozycji nie może przekraczać 30% wartości z pozycji 13.1 " errorTitle="SPRAWDŹ DANE" error="Uzupełnienie pola możliwe po wypełnieniu Zakresu R-F i Wniosku.  &#10;To pole może zawierac tylko wartość liczbową. W przypadku braku wniosku o zaliczkę wpisz 0 " sqref="C4">
      <formula1>0</formula1>
      <formula2>C2*0.3</formula2>
    </dataValidation>
    <dataValidation allowBlank="1" showInputMessage="1" showErrorMessage="1" promptTitle="Pozycja wypełniana automatycznie" prompt="Wartość przeniesiona z poz. IV.3  Plan fiansowy - wnioskowana kwota dotacji" sqref="C2"/>
  </dataValidations>
  <hyperlinks>
    <hyperlink ref="A38" location="_ftnref1" display="_ftnref1"/>
  </hyperlinks>
  <printOptions/>
  <pageMargins left="0.7086614173228347" right="0.7086614173228347" top="1.3779527559055118" bottom="0.9448818897637796" header="0.1968503937007874" footer="0.1968503937007874"/>
  <pageSetup horizontalDpi="600" verticalDpi="600" orientation="portrait" paperSize="9" r:id="rId2"/>
  <headerFooter>
    <oddHeader>&amp;L&amp;G&amp;R&amp;"Times New Roman,Kursywa"&amp;10
&amp;"-,Standardowy"&amp;11
</oddHeader>
    <oddFooter>&amp;C&amp;G</oddFooter>
  </headerFooter>
  <legacyDrawingHF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B18" sqref="B18"/>
    </sheetView>
  </sheetViews>
  <sheetFormatPr defaultColWidth="0" defaultRowHeight="15" zeroHeight="1"/>
  <cols>
    <col min="1" max="1" width="4.140625" style="6" customWidth="1"/>
    <col min="2" max="2" width="57.140625" style="3" customWidth="1"/>
    <col min="3" max="3" width="8.57421875" style="0" customWidth="1"/>
    <col min="4" max="4" width="8.8515625" style="0" customWidth="1"/>
    <col min="5" max="5" width="7.28125" style="0" customWidth="1"/>
    <col min="6" max="6" width="0.85546875" style="0" customWidth="1"/>
    <col min="7" max="255" width="9.140625" style="0" hidden="1" customWidth="1"/>
    <col min="256" max="16384" width="1.57421875" style="0" hidden="1" customWidth="1"/>
  </cols>
  <sheetData>
    <row r="1" spans="1:5" ht="15">
      <c r="A1" s="431" t="s">
        <v>381</v>
      </c>
      <c r="B1" s="431"/>
      <c r="C1" s="431"/>
      <c r="D1" s="431"/>
      <c r="E1" s="431"/>
    </row>
    <row r="2" spans="1:5" ht="15">
      <c r="A2" s="25" t="s">
        <v>11</v>
      </c>
      <c r="B2" s="26" t="s">
        <v>60</v>
      </c>
      <c r="C2" s="24" t="s">
        <v>61</v>
      </c>
      <c r="D2" s="24" t="s">
        <v>62</v>
      </c>
      <c r="E2" s="41" t="s">
        <v>63</v>
      </c>
    </row>
    <row r="3" spans="1:5" ht="33" customHeight="1">
      <c r="A3" s="42" t="s">
        <v>44</v>
      </c>
      <c r="B3" s="51" t="s">
        <v>382</v>
      </c>
      <c r="C3" s="43"/>
      <c r="D3" s="43"/>
      <c r="E3" s="44"/>
    </row>
    <row r="4" spans="1:5" ht="41.25" customHeight="1">
      <c r="A4" s="92" t="s">
        <v>45</v>
      </c>
      <c r="B4" s="51" t="s">
        <v>383</v>
      </c>
      <c r="C4" s="43"/>
      <c r="D4" s="43"/>
      <c r="E4" s="44"/>
    </row>
    <row r="5" spans="1:5" ht="54" customHeight="1">
      <c r="A5" s="92" t="s">
        <v>46</v>
      </c>
      <c r="B5" s="51" t="s">
        <v>64</v>
      </c>
      <c r="C5" s="43"/>
      <c r="D5" s="43"/>
      <c r="E5" s="44"/>
    </row>
    <row r="6" spans="1:6" ht="52.5" customHeight="1">
      <c r="A6" s="92" t="s">
        <v>47</v>
      </c>
      <c r="B6" s="51" t="s">
        <v>65</v>
      </c>
      <c r="C6" s="43"/>
      <c r="D6" s="43"/>
      <c r="E6" s="44"/>
      <c r="F6" s="1"/>
    </row>
    <row r="7" spans="1:5" ht="64.5" customHeight="1">
      <c r="A7" s="92" t="s">
        <v>48</v>
      </c>
      <c r="B7" s="51" t="s">
        <v>66</v>
      </c>
      <c r="C7" s="43"/>
      <c r="D7" s="43"/>
      <c r="E7" s="44"/>
    </row>
    <row r="8" spans="1:5" ht="27" customHeight="1">
      <c r="A8" s="92" t="s">
        <v>49</v>
      </c>
      <c r="B8" s="51" t="s">
        <v>67</v>
      </c>
      <c r="C8" s="43"/>
      <c r="D8" s="43"/>
      <c r="E8" s="44"/>
    </row>
    <row r="9" spans="1:5" ht="93.75" customHeight="1">
      <c r="A9" s="92" t="s">
        <v>50</v>
      </c>
      <c r="B9" s="51" t="s">
        <v>68</v>
      </c>
      <c r="C9" s="43"/>
      <c r="D9" s="43"/>
      <c r="E9" s="44"/>
    </row>
    <row r="10" spans="1:5" ht="27" customHeight="1">
      <c r="A10" s="432" t="s">
        <v>51</v>
      </c>
      <c r="B10" s="51" t="s">
        <v>69</v>
      </c>
      <c r="C10" s="43"/>
      <c r="D10" s="43"/>
      <c r="E10" s="44"/>
    </row>
    <row r="11" spans="1:5" ht="26.25" customHeight="1">
      <c r="A11" s="432"/>
      <c r="B11" s="51" t="s">
        <v>70</v>
      </c>
      <c r="C11" s="43"/>
      <c r="D11" s="43"/>
      <c r="E11" s="44"/>
    </row>
    <row r="12" spans="1:5" ht="26.25" customHeight="1">
      <c r="A12" s="432"/>
      <c r="B12" s="51" t="s">
        <v>71</v>
      </c>
      <c r="C12" s="43"/>
      <c r="D12" s="43"/>
      <c r="E12" s="44"/>
    </row>
    <row r="13" spans="1:5" ht="26.25" customHeight="1">
      <c r="A13" s="432"/>
      <c r="B13" s="51" t="s">
        <v>72</v>
      </c>
      <c r="C13" s="43"/>
      <c r="D13" s="43"/>
      <c r="E13" s="44"/>
    </row>
    <row r="14" spans="1:5" ht="26.25" customHeight="1">
      <c r="A14" s="432"/>
      <c r="B14" s="53" t="s">
        <v>73</v>
      </c>
      <c r="C14" s="93"/>
      <c r="D14" s="93"/>
      <c r="E14" s="95"/>
    </row>
    <row r="15" spans="1:5" ht="13.5" customHeight="1">
      <c r="A15" s="432"/>
      <c r="B15" s="54" t="s">
        <v>74</v>
      </c>
      <c r="C15" s="94"/>
      <c r="D15" s="94"/>
      <c r="E15" s="96"/>
    </row>
    <row r="16" spans="1:5" ht="42" customHeight="1">
      <c r="A16" s="42" t="s">
        <v>52</v>
      </c>
      <c r="B16" s="51" t="s">
        <v>75</v>
      </c>
      <c r="C16" s="43"/>
      <c r="D16" s="43"/>
      <c r="E16" s="44"/>
    </row>
    <row r="17" spans="1:5" ht="27.75" customHeight="1">
      <c r="A17" s="42" t="s">
        <v>53</v>
      </c>
      <c r="B17" s="42" t="s">
        <v>76</v>
      </c>
      <c r="C17" s="43"/>
      <c r="D17" s="43"/>
      <c r="E17" s="44"/>
    </row>
    <row r="18" spans="1:5" ht="66.75" customHeight="1">
      <c r="A18" s="42" t="s">
        <v>78</v>
      </c>
      <c r="B18" s="51" t="s">
        <v>77</v>
      </c>
      <c r="C18" s="43"/>
      <c r="D18" s="43"/>
      <c r="E18" s="44"/>
    </row>
    <row r="19" spans="1:5" ht="23.25" customHeight="1">
      <c r="A19" s="42" t="s">
        <v>80</v>
      </c>
      <c r="B19" s="51" t="s">
        <v>79</v>
      </c>
      <c r="C19" s="43"/>
      <c r="D19" s="43"/>
      <c r="E19" s="44"/>
    </row>
    <row r="20" spans="1:5" ht="66" customHeight="1">
      <c r="A20" s="42" t="s">
        <v>82</v>
      </c>
      <c r="B20" s="51" t="s">
        <v>81</v>
      </c>
      <c r="C20" s="43"/>
      <c r="D20" s="43"/>
      <c r="E20" s="44"/>
    </row>
    <row r="21" spans="1:5" ht="24.75" customHeight="1">
      <c r="A21" s="45"/>
      <c r="B21" s="46" t="s">
        <v>137</v>
      </c>
      <c r="C21" s="43"/>
      <c r="D21" s="43"/>
      <c r="E21" s="47"/>
    </row>
    <row r="22" spans="1:5" ht="18" customHeight="1">
      <c r="A22" s="42" t="s">
        <v>234</v>
      </c>
      <c r="B22" s="52"/>
      <c r="C22" s="48"/>
      <c r="D22" s="48"/>
      <c r="E22" s="44"/>
    </row>
    <row r="23" spans="1:5" ht="18" customHeight="1">
      <c r="A23" s="42" t="s">
        <v>384</v>
      </c>
      <c r="B23" s="52"/>
      <c r="C23" s="48"/>
      <c r="D23" s="48"/>
      <c r="E23" s="44"/>
    </row>
    <row r="24" spans="1:5" ht="18" customHeight="1" hidden="1">
      <c r="A24" s="55"/>
      <c r="B24" s="52"/>
      <c r="C24" s="49"/>
      <c r="D24" s="49"/>
      <c r="E24" s="44"/>
    </row>
    <row r="25" spans="1:5" ht="18" customHeight="1" hidden="1">
      <c r="A25" s="55"/>
      <c r="B25" s="52"/>
      <c r="C25" s="49"/>
      <c r="D25" s="49"/>
      <c r="E25" s="44"/>
    </row>
    <row r="26" spans="1:5" ht="18" customHeight="1" hidden="1">
      <c r="A26" s="55"/>
      <c r="B26" s="52"/>
      <c r="C26" s="49"/>
      <c r="D26" s="49"/>
      <c r="E26" s="44"/>
    </row>
    <row r="27" spans="1:5" ht="18" customHeight="1" hidden="1">
      <c r="A27" s="55"/>
      <c r="B27" s="52"/>
      <c r="C27" s="49"/>
      <c r="D27" s="49"/>
      <c r="E27" s="44"/>
    </row>
    <row r="28" spans="1:5" ht="18" customHeight="1" hidden="1">
      <c r="A28" s="55"/>
      <c r="B28" s="52"/>
      <c r="C28" s="49"/>
      <c r="D28" s="49"/>
      <c r="E28" s="44"/>
    </row>
    <row r="29" spans="1:5" ht="18" customHeight="1" hidden="1">
      <c r="A29" s="55"/>
      <c r="B29" s="52"/>
      <c r="C29" s="49"/>
      <c r="D29" s="49"/>
      <c r="E29" s="44"/>
    </row>
    <row r="30" spans="1:5" ht="18" customHeight="1" hidden="1">
      <c r="A30" s="55"/>
      <c r="B30" s="52"/>
      <c r="C30" s="49"/>
      <c r="D30" s="49"/>
      <c r="E30" s="44"/>
    </row>
    <row r="31" spans="1:5" ht="18" customHeight="1" hidden="1">
      <c r="A31" s="55"/>
      <c r="B31" s="52"/>
      <c r="C31" s="49"/>
      <c r="D31" s="49"/>
      <c r="E31" s="44"/>
    </row>
    <row r="32" spans="1:5" ht="18" customHeight="1" hidden="1">
      <c r="A32" s="55"/>
      <c r="B32" s="52"/>
      <c r="C32" s="49"/>
      <c r="D32" s="49"/>
      <c r="E32" s="44"/>
    </row>
    <row r="33" spans="1:5" ht="18" customHeight="1" hidden="1">
      <c r="A33" s="55"/>
      <c r="B33" s="52"/>
      <c r="C33" s="49"/>
      <c r="D33" s="49"/>
      <c r="E33" s="44"/>
    </row>
    <row r="34" spans="1:5" ht="18" customHeight="1" hidden="1">
      <c r="A34" s="55"/>
      <c r="B34" s="52"/>
      <c r="C34" s="49"/>
      <c r="D34" s="49"/>
      <c r="E34" s="44"/>
    </row>
    <row r="35" spans="1:5" ht="18" customHeight="1" hidden="1">
      <c r="A35" s="55"/>
      <c r="B35" s="52"/>
      <c r="C35" s="49"/>
      <c r="D35" s="49"/>
      <c r="E35" s="44"/>
    </row>
    <row r="36" spans="1:5" ht="19.5" customHeight="1">
      <c r="A36" s="56"/>
      <c r="B36" s="50" t="s">
        <v>84</v>
      </c>
      <c r="C36" s="433">
        <f>SUM(E3:E35)</f>
        <v>0</v>
      </c>
      <c r="D36" s="433"/>
      <c r="E36" s="433"/>
    </row>
  </sheetData>
  <sheetProtection password="C776" sheet="1" formatRows="0"/>
  <mergeCells count="3">
    <mergeCell ref="A1:E1"/>
    <mergeCell ref="A10:A15"/>
    <mergeCell ref="C36:E36"/>
  </mergeCells>
  <dataValidations count="2">
    <dataValidation type="whole" allowBlank="1" showErrorMessage="1" errorTitle="błędna wartość" error="pole powinno zawierać liczbę " sqref="E24:E35">
      <formula1>0</formula1>
      <formula2>100</formula2>
    </dataValidation>
    <dataValidation type="whole" allowBlank="1" showErrorMessage="1" errorTitle="błędna wartość" error="pole powinno zawierać liczbę całkowitą" sqref="E3:E23">
      <formula1>0</formula1>
      <formula2>100</formula2>
    </dataValidation>
  </dataValidations>
  <printOptions/>
  <pageMargins left="0.7086614173228347" right="0.7086614173228347" top="1.3779527559055118" bottom="0.9448818897637796" header="0.1968503937007874" footer="0.1968503937007874"/>
  <pageSetup horizontalDpi="600" verticalDpi="600" orientation="portrait" paperSize="9" r:id="rId3"/>
  <headerFooter>
    <oddHeader>&amp;L&amp;G&amp;R&amp;"Times New Roman,Kursywa"&amp;10
</oddHeader>
    <oddFooter>&amp;C&amp;G</oddFooter>
  </headerFooter>
  <legacyDrawing r:id="rId1"/>
  <legacyDrawingHF r:id="rId2"/>
</worksheet>
</file>

<file path=xl/worksheets/sheet5.xml><?xml version="1.0" encoding="utf-8"?>
<worksheet xmlns="http://schemas.openxmlformats.org/spreadsheetml/2006/main" xmlns:r="http://schemas.openxmlformats.org/officeDocument/2006/relationships">
  <dimension ref="A1:AE44"/>
  <sheetViews>
    <sheetView showGridLines="0" zoomScalePageLayoutView="0" workbookViewId="0" topLeftCell="A12">
      <selection activeCell="B11" sqref="B11:U11"/>
    </sheetView>
  </sheetViews>
  <sheetFormatPr defaultColWidth="0" defaultRowHeight="15" zeroHeight="1"/>
  <cols>
    <col min="1" max="1" width="2.00390625" style="11" customWidth="1"/>
    <col min="2" max="8" width="3.140625" style="11" customWidth="1"/>
    <col min="9" max="9" width="2.140625" style="11" customWidth="1"/>
    <col min="10" max="11" width="3.140625" style="11" customWidth="1"/>
    <col min="12" max="12" width="2.8515625" style="11" customWidth="1"/>
    <col min="13" max="13" width="2.421875" style="11" customWidth="1"/>
    <col min="14" max="14" width="3.140625" style="11" customWidth="1"/>
    <col min="15" max="15" width="2.421875" style="11" customWidth="1"/>
    <col min="16" max="16" width="2.7109375" style="11" customWidth="1"/>
    <col min="17" max="19" width="2.140625" style="11" customWidth="1"/>
    <col min="20" max="21" width="3.140625" style="11" customWidth="1"/>
    <col min="22" max="23" width="2.00390625" style="11" customWidth="1"/>
    <col min="24" max="31" width="3.140625" style="11" customWidth="1"/>
    <col min="32" max="32" width="2.140625" style="11" customWidth="1"/>
    <col min="33" max="16384" width="0" style="11" hidden="1" customWidth="1"/>
  </cols>
  <sheetData>
    <row r="1" spans="1:31" ht="53.25" customHeight="1">
      <c r="A1" s="13"/>
      <c r="B1" s="434" t="s">
        <v>243</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row>
    <row r="2" spans="1:31" ht="15">
      <c r="A2" s="28"/>
      <c r="B2" s="29"/>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31" ht="8.2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row>
    <row r="4" spans="1:31" ht="15">
      <c r="A4" s="27"/>
      <c r="B4" s="435"/>
      <c r="C4" s="436"/>
      <c r="D4" s="436"/>
      <c r="E4" s="436"/>
      <c r="F4" s="436"/>
      <c r="G4" s="436"/>
      <c r="H4" s="436"/>
      <c r="I4" s="436"/>
      <c r="J4" s="436"/>
      <c r="K4" s="436"/>
      <c r="L4" s="436"/>
      <c r="M4" s="436"/>
      <c r="N4" s="436"/>
      <c r="O4" s="436"/>
      <c r="P4" s="436"/>
      <c r="Q4" s="436"/>
      <c r="R4" s="436"/>
      <c r="S4" s="436"/>
      <c r="T4" s="436"/>
      <c r="U4" s="437"/>
      <c r="V4" s="27"/>
      <c r="W4" s="27"/>
      <c r="X4" s="27"/>
      <c r="Y4" s="27"/>
      <c r="Z4" s="27"/>
      <c r="AA4" s="27"/>
      <c r="AB4" s="27"/>
      <c r="AC4" s="27"/>
      <c r="AD4" s="27"/>
      <c r="AE4" s="30"/>
    </row>
    <row r="5" spans="1:31" ht="15">
      <c r="A5" s="27"/>
      <c r="B5" s="438"/>
      <c r="C5" s="439"/>
      <c r="D5" s="439"/>
      <c r="E5" s="439"/>
      <c r="F5" s="439"/>
      <c r="G5" s="439"/>
      <c r="H5" s="439"/>
      <c r="I5" s="439"/>
      <c r="J5" s="439"/>
      <c r="K5" s="439"/>
      <c r="L5" s="439"/>
      <c r="M5" s="439"/>
      <c r="N5" s="439"/>
      <c r="O5" s="439"/>
      <c r="P5" s="439"/>
      <c r="Q5" s="439"/>
      <c r="R5" s="439"/>
      <c r="S5" s="439"/>
      <c r="T5" s="439"/>
      <c r="U5" s="440"/>
      <c r="V5" s="27"/>
      <c r="W5" s="27"/>
      <c r="X5" s="27"/>
      <c r="Y5" s="27"/>
      <c r="Z5" s="27"/>
      <c r="AA5" s="27"/>
      <c r="AB5" s="27"/>
      <c r="AC5" s="27"/>
      <c r="AD5" s="27"/>
      <c r="AE5" s="30"/>
    </row>
    <row r="6" spans="1:31" ht="15">
      <c r="A6" s="27"/>
      <c r="B6" s="438"/>
      <c r="C6" s="439"/>
      <c r="D6" s="439"/>
      <c r="E6" s="439"/>
      <c r="F6" s="439"/>
      <c r="G6" s="439"/>
      <c r="H6" s="439"/>
      <c r="I6" s="439"/>
      <c r="J6" s="439"/>
      <c r="K6" s="439"/>
      <c r="L6" s="439"/>
      <c r="M6" s="439"/>
      <c r="N6" s="439"/>
      <c r="O6" s="439"/>
      <c r="P6" s="439"/>
      <c r="Q6" s="439"/>
      <c r="R6" s="439"/>
      <c r="S6" s="439"/>
      <c r="T6" s="439"/>
      <c r="U6" s="440"/>
      <c r="V6" s="27"/>
      <c r="W6" s="27"/>
      <c r="X6" s="27"/>
      <c r="Y6" s="27"/>
      <c r="Z6" s="27"/>
      <c r="AA6" s="27"/>
      <c r="AB6" s="27"/>
      <c r="AC6" s="27"/>
      <c r="AD6" s="27"/>
      <c r="AE6" s="30"/>
    </row>
    <row r="7" spans="1:31" ht="15">
      <c r="A7" s="27"/>
      <c r="B7" s="438"/>
      <c r="C7" s="439"/>
      <c r="D7" s="439"/>
      <c r="E7" s="439"/>
      <c r="F7" s="439"/>
      <c r="G7" s="439"/>
      <c r="H7" s="439"/>
      <c r="I7" s="439"/>
      <c r="J7" s="439"/>
      <c r="K7" s="439"/>
      <c r="L7" s="439"/>
      <c r="M7" s="439"/>
      <c r="N7" s="439"/>
      <c r="O7" s="439"/>
      <c r="P7" s="439"/>
      <c r="Q7" s="439"/>
      <c r="R7" s="439"/>
      <c r="S7" s="439"/>
      <c r="T7" s="439"/>
      <c r="U7" s="440"/>
      <c r="V7" s="27"/>
      <c r="W7" s="27"/>
      <c r="X7" s="27"/>
      <c r="Y7" s="27"/>
      <c r="Z7" s="27"/>
      <c r="AA7" s="27"/>
      <c r="AB7" s="27"/>
      <c r="AC7" s="27"/>
      <c r="AD7" s="27"/>
      <c r="AE7" s="30"/>
    </row>
    <row r="8" spans="1:31" ht="15">
      <c r="A8" s="27"/>
      <c r="B8" s="438"/>
      <c r="C8" s="439"/>
      <c r="D8" s="439"/>
      <c r="E8" s="439"/>
      <c r="F8" s="439"/>
      <c r="G8" s="439"/>
      <c r="H8" s="439"/>
      <c r="I8" s="439"/>
      <c r="J8" s="439"/>
      <c r="K8" s="439"/>
      <c r="L8" s="439"/>
      <c r="M8" s="439"/>
      <c r="N8" s="439"/>
      <c r="O8" s="439"/>
      <c r="P8" s="439"/>
      <c r="Q8" s="439"/>
      <c r="R8" s="439"/>
      <c r="S8" s="439"/>
      <c r="T8" s="439"/>
      <c r="U8" s="440"/>
      <c r="V8" s="27"/>
      <c r="W8" s="27"/>
      <c r="X8" s="27"/>
      <c r="Y8" s="27"/>
      <c r="Z8" s="27"/>
      <c r="AA8" s="27"/>
      <c r="AB8" s="27"/>
      <c r="AC8" s="27"/>
      <c r="AD8" s="27"/>
      <c r="AE8" s="30"/>
    </row>
    <row r="9" spans="1:31" ht="15">
      <c r="A9" s="27"/>
      <c r="B9" s="441"/>
      <c r="C9" s="442"/>
      <c r="D9" s="442"/>
      <c r="E9" s="442"/>
      <c r="F9" s="442"/>
      <c r="G9" s="442"/>
      <c r="H9" s="442"/>
      <c r="I9" s="442"/>
      <c r="J9" s="442"/>
      <c r="K9" s="442"/>
      <c r="L9" s="442"/>
      <c r="M9" s="442"/>
      <c r="N9" s="442"/>
      <c r="O9" s="442"/>
      <c r="P9" s="442"/>
      <c r="Q9" s="442"/>
      <c r="R9" s="442"/>
      <c r="S9" s="442"/>
      <c r="T9" s="442"/>
      <c r="U9" s="443"/>
      <c r="V9" s="27"/>
      <c r="W9" s="27"/>
      <c r="X9" s="27"/>
      <c r="Y9" s="27"/>
      <c r="Z9" s="27"/>
      <c r="AA9" s="27"/>
      <c r="AB9" s="27"/>
      <c r="AC9" s="27"/>
      <c r="AD9" s="27"/>
      <c r="AE9" s="30"/>
    </row>
    <row r="10" spans="1:31" ht="15">
      <c r="A10" s="445"/>
      <c r="B10" s="444" t="s">
        <v>256</v>
      </c>
      <c r="C10" s="444"/>
      <c r="D10" s="444"/>
      <c r="E10" s="444"/>
      <c r="F10" s="444"/>
      <c r="G10" s="444"/>
      <c r="H10" s="444"/>
      <c r="I10" s="444"/>
      <c r="J10" s="444"/>
      <c r="K10" s="444"/>
      <c r="L10" s="444"/>
      <c r="M10" s="444"/>
      <c r="N10" s="444"/>
      <c r="O10" s="444"/>
      <c r="P10" s="444"/>
      <c r="Q10" s="444"/>
      <c r="R10" s="444"/>
      <c r="S10" s="444"/>
      <c r="T10" s="444"/>
      <c r="U10" s="444"/>
      <c r="V10" s="445"/>
      <c r="W10" s="445"/>
      <c r="X10" s="445"/>
      <c r="Y10" s="445"/>
      <c r="Z10" s="445"/>
      <c r="AA10" s="445"/>
      <c r="AB10" s="445"/>
      <c r="AC10" s="445"/>
      <c r="AD10" s="445"/>
      <c r="AE10" s="452"/>
    </row>
    <row r="11" spans="1:31" ht="15">
      <c r="A11" s="445"/>
      <c r="B11" s="444" t="s">
        <v>244</v>
      </c>
      <c r="C11" s="444"/>
      <c r="D11" s="444"/>
      <c r="E11" s="444"/>
      <c r="F11" s="444"/>
      <c r="G11" s="444"/>
      <c r="H11" s="444"/>
      <c r="I11" s="444"/>
      <c r="J11" s="444"/>
      <c r="K11" s="444"/>
      <c r="L11" s="444"/>
      <c r="M11" s="444"/>
      <c r="N11" s="444"/>
      <c r="O11" s="444"/>
      <c r="P11" s="444"/>
      <c r="Q11" s="444"/>
      <c r="R11" s="444"/>
      <c r="S11" s="444"/>
      <c r="T11" s="444"/>
      <c r="U11" s="444"/>
      <c r="V11" s="445"/>
      <c r="W11" s="445"/>
      <c r="X11" s="445"/>
      <c r="Y11" s="445"/>
      <c r="Z11" s="445"/>
      <c r="AA11" s="445"/>
      <c r="AB11" s="445"/>
      <c r="AC11" s="445"/>
      <c r="AD11" s="445"/>
      <c r="AE11" s="452"/>
    </row>
    <row r="12" spans="1:31" ht="13.5" customHeight="1">
      <c r="A12" s="27"/>
      <c r="B12" s="31"/>
      <c r="C12" s="31"/>
      <c r="D12" s="31"/>
      <c r="E12" s="31"/>
      <c r="F12" s="31"/>
      <c r="G12" s="31"/>
      <c r="H12" s="31"/>
      <c r="I12" s="31"/>
      <c r="J12" s="31"/>
      <c r="K12" s="31"/>
      <c r="L12" s="31"/>
      <c r="M12" s="31"/>
      <c r="N12" s="31"/>
      <c r="O12" s="31"/>
      <c r="P12" s="31"/>
      <c r="Q12" s="31"/>
      <c r="R12" s="31"/>
      <c r="S12" s="31"/>
      <c r="T12" s="27"/>
      <c r="U12" s="27"/>
      <c r="V12" s="27"/>
      <c r="W12" s="27"/>
      <c r="X12" s="27"/>
      <c r="Y12" s="27"/>
      <c r="Z12" s="27"/>
      <c r="AA12" s="27"/>
      <c r="AB12" s="27"/>
      <c r="AC12" s="27"/>
      <c r="AD12" s="27"/>
      <c r="AE12" s="30"/>
    </row>
    <row r="13" spans="1:31" ht="15">
      <c r="A13" s="27"/>
      <c r="B13" s="27"/>
      <c r="C13" s="27"/>
      <c r="D13" s="27"/>
      <c r="E13" s="27"/>
      <c r="F13" s="27"/>
      <c r="G13" s="27"/>
      <c r="H13" s="27"/>
      <c r="I13" s="27"/>
      <c r="J13" s="458" t="s">
        <v>245</v>
      </c>
      <c r="K13" s="458"/>
      <c r="L13" s="458"/>
      <c r="M13" s="458"/>
      <c r="N13" s="458"/>
      <c r="O13" s="458"/>
      <c r="P13" s="458"/>
      <c r="Q13" s="458"/>
      <c r="R13" s="458"/>
      <c r="S13" s="458"/>
      <c r="T13" s="458"/>
      <c r="U13" s="458"/>
      <c r="V13" s="458"/>
      <c r="W13" s="27"/>
      <c r="X13" s="27"/>
      <c r="Y13" s="32"/>
      <c r="Z13" s="32"/>
      <c r="AA13" s="33"/>
      <c r="AB13" s="33"/>
      <c r="AC13" s="33"/>
      <c r="AD13" s="33"/>
      <c r="AE13" s="34"/>
    </row>
    <row r="14" spans="1:31" ht="15">
      <c r="A14" s="27"/>
      <c r="B14" s="27"/>
      <c r="C14" s="27"/>
      <c r="D14" s="27"/>
      <c r="E14" s="27"/>
      <c r="F14" s="27"/>
      <c r="G14" s="27"/>
      <c r="H14" s="27"/>
      <c r="I14" s="27"/>
      <c r="J14" s="458"/>
      <c r="K14" s="458"/>
      <c r="L14" s="458"/>
      <c r="M14" s="458"/>
      <c r="N14" s="458"/>
      <c r="O14" s="458"/>
      <c r="P14" s="458"/>
      <c r="Q14" s="458"/>
      <c r="R14" s="458"/>
      <c r="S14" s="458"/>
      <c r="T14" s="458"/>
      <c r="U14" s="458"/>
      <c r="V14" s="458"/>
      <c r="W14" s="27"/>
      <c r="X14" s="27"/>
      <c r="Y14" s="32"/>
      <c r="Z14" s="32"/>
      <c r="AA14" s="33"/>
      <c r="AB14" s="33"/>
      <c r="AC14" s="33"/>
      <c r="AD14" s="33"/>
      <c r="AE14" s="34"/>
    </row>
    <row r="15" spans="1:31" ht="15">
      <c r="A15" s="27"/>
      <c r="B15" s="446" t="s">
        <v>246</v>
      </c>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row>
    <row r="16" spans="1:31" ht="15">
      <c r="A16" s="27"/>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row>
    <row r="17" spans="1:31" ht="15">
      <c r="A17" s="27"/>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row>
    <row r="18" spans="1:31" ht="15">
      <c r="A18" s="27"/>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row>
    <row r="19" spans="1:31" ht="15">
      <c r="A19" s="27"/>
      <c r="B19" s="447" t="s">
        <v>247</v>
      </c>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row>
    <row r="20" spans="1:31" ht="15">
      <c r="A20" s="27"/>
      <c r="B20" s="448"/>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50"/>
    </row>
    <row r="21" spans="1:31" ht="15">
      <c r="A21" s="27"/>
      <c r="B21" s="451" t="s">
        <v>248</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row>
    <row r="22" spans="1:31" ht="15">
      <c r="A22" s="27"/>
      <c r="B22" s="455" t="s">
        <v>249</v>
      </c>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28"/>
      <c r="AE22" s="28"/>
    </row>
    <row r="23" spans="1:31" ht="15">
      <c r="A23" s="27"/>
      <c r="B23" s="448"/>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50"/>
    </row>
    <row r="24" spans="1:31" ht="15">
      <c r="A24" s="27"/>
      <c r="B24" s="444" t="s">
        <v>250</v>
      </c>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row>
    <row r="25" spans="1:31" ht="15">
      <c r="A25" s="27"/>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row>
    <row r="26" spans="1:31" ht="15">
      <c r="A26" s="27"/>
      <c r="B26" s="456" t="s">
        <v>251</v>
      </c>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row>
    <row r="27" spans="1:31" ht="15">
      <c r="A27" s="27"/>
      <c r="B27" s="448"/>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50"/>
    </row>
    <row r="28" spans="1:31" ht="15">
      <c r="A28" s="27"/>
      <c r="B28" s="451" t="s">
        <v>252</v>
      </c>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row>
    <row r="29" spans="1:31" ht="15">
      <c r="A29" s="37"/>
      <c r="B29" s="457" t="s">
        <v>257</v>
      </c>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row>
    <row r="30" spans="1:31" ht="15">
      <c r="A30" s="37"/>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row>
    <row r="31" spans="1:31" ht="15">
      <c r="A31" s="37"/>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row>
    <row r="32" spans="1:31" ht="15">
      <c r="A32" s="37"/>
      <c r="B32" s="457"/>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row>
    <row r="33" spans="1:31" ht="15">
      <c r="A33" s="37"/>
      <c r="B33" s="457" t="s">
        <v>258</v>
      </c>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row>
    <row r="34" spans="1:31" ht="15">
      <c r="A34" s="37"/>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row>
    <row r="35" spans="1:31" ht="15">
      <c r="A35" s="37"/>
      <c r="B35" s="457"/>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row>
    <row r="36" spans="1:31" ht="15">
      <c r="A36" s="37"/>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row>
    <row r="37" spans="1:31" ht="15">
      <c r="A37" s="27"/>
      <c r="B37" s="28"/>
      <c r="C37" s="28"/>
      <c r="D37" s="28"/>
      <c r="E37" s="28"/>
      <c r="F37" s="28"/>
      <c r="G37" s="28"/>
      <c r="H37" s="28"/>
      <c r="I37" s="28"/>
      <c r="J37" s="28"/>
      <c r="K37" s="28"/>
      <c r="L37" s="28"/>
      <c r="M37" s="27"/>
      <c r="N37" s="27"/>
      <c r="O37" s="27"/>
      <c r="P37" s="27"/>
      <c r="Q37" s="27"/>
      <c r="R37" s="27"/>
      <c r="S37" s="27"/>
      <c r="T37" s="27"/>
      <c r="U37" s="27"/>
      <c r="V37" s="27"/>
      <c r="W37" s="27"/>
      <c r="X37" s="27"/>
      <c r="Y37" s="27"/>
      <c r="Z37" s="27"/>
      <c r="AA37" s="27"/>
      <c r="AB37" s="27"/>
      <c r="AC37" s="27"/>
      <c r="AD37" s="27"/>
      <c r="AE37" s="27"/>
    </row>
    <row r="38" spans="1:31" ht="15">
      <c r="A38" s="27"/>
      <c r="B38" s="435"/>
      <c r="C38" s="436"/>
      <c r="D38" s="436"/>
      <c r="E38" s="436"/>
      <c r="F38" s="436"/>
      <c r="G38" s="436"/>
      <c r="H38" s="436"/>
      <c r="I38" s="436"/>
      <c r="J38" s="436"/>
      <c r="K38" s="436"/>
      <c r="L38" s="436"/>
      <c r="M38" s="436"/>
      <c r="N38" s="436"/>
      <c r="O38" s="437"/>
      <c r="P38" s="31"/>
      <c r="Q38" s="435"/>
      <c r="R38" s="436"/>
      <c r="S38" s="436"/>
      <c r="T38" s="436"/>
      <c r="U38" s="436"/>
      <c r="V38" s="436"/>
      <c r="W38" s="436"/>
      <c r="X38" s="436"/>
      <c r="Y38" s="436"/>
      <c r="Z38" s="436"/>
      <c r="AA38" s="436"/>
      <c r="AB38" s="436"/>
      <c r="AC38" s="436"/>
      <c r="AD38" s="436"/>
      <c r="AE38" s="437"/>
    </row>
    <row r="39" spans="1:31" ht="15">
      <c r="A39" s="27"/>
      <c r="B39" s="438"/>
      <c r="C39" s="439"/>
      <c r="D39" s="439"/>
      <c r="E39" s="439"/>
      <c r="F39" s="439"/>
      <c r="G39" s="439"/>
      <c r="H39" s="439"/>
      <c r="I39" s="439"/>
      <c r="J39" s="439"/>
      <c r="K39" s="439"/>
      <c r="L39" s="439"/>
      <c r="M39" s="439"/>
      <c r="N39" s="439"/>
      <c r="O39" s="440"/>
      <c r="P39" s="31"/>
      <c r="Q39" s="438"/>
      <c r="R39" s="439"/>
      <c r="S39" s="439"/>
      <c r="T39" s="439"/>
      <c r="U39" s="439"/>
      <c r="V39" s="439"/>
      <c r="W39" s="439"/>
      <c r="X39" s="439"/>
      <c r="Y39" s="439"/>
      <c r="Z39" s="439"/>
      <c r="AA39" s="439"/>
      <c r="AB39" s="439"/>
      <c r="AC39" s="439"/>
      <c r="AD39" s="439"/>
      <c r="AE39" s="440"/>
    </row>
    <row r="40" spans="1:31" ht="15">
      <c r="A40" s="27"/>
      <c r="B40" s="438"/>
      <c r="C40" s="439"/>
      <c r="D40" s="439"/>
      <c r="E40" s="439"/>
      <c r="F40" s="439"/>
      <c r="G40" s="439"/>
      <c r="H40" s="439"/>
      <c r="I40" s="439"/>
      <c r="J40" s="439"/>
      <c r="K40" s="439"/>
      <c r="L40" s="439"/>
      <c r="M40" s="439"/>
      <c r="N40" s="439"/>
      <c r="O40" s="440"/>
      <c r="P40" s="31"/>
      <c r="Q40" s="438"/>
      <c r="R40" s="439"/>
      <c r="S40" s="439"/>
      <c r="T40" s="439"/>
      <c r="U40" s="439"/>
      <c r="V40" s="439"/>
      <c r="W40" s="439"/>
      <c r="X40" s="439"/>
      <c r="Y40" s="439"/>
      <c r="Z40" s="439"/>
      <c r="AA40" s="439"/>
      <c r="AB40" s="439"/>
      <c r="AC40" s="439"/>
      <c r="AD40" s="439"/>
      <c r="AE40" s="440"/>
    </row>
    <row r="41" spans="1:31" ht="15">
      <c r="A41" s="27"/>
      <c r="B41" s="441"/>
      <c r="C41" s="442"/>
      <c r="D41" s="442"/>
      <c r="E41" s="442"/>
      <c r="F41" s="442"/>
      <c r="G41" s="442"/>
      <c r="H41" s="442"/>
      <c r="I41" s="442"/>
      <c r="J41" s="442"/>
      <c r="K41" s="442"/>
      <c r="L41" s="442"/>
      <c r="M41" s="442"/>
      <c r="N41" s="442"/>
      <c r="O41" s="443"/>
      <c r="P41" s="31"/>
      <c r="Q41" s="441"/>
      <c r="R41" s="442"/>
      <c r="S41" s="442"/>
      <c r="T41" s="442"/>
      <c r="U41" s="442"/>
      <c r="V41" s="442"/>
      <c r="W41" s="442"/>
      <c r="X41" s="442"/>
      <c r="Y41" s="442"/>
      <c r="Z41" s="442"/>
      <c r="AA41" s="442"/>
      <c r="AB41" s="442"/>
      <c r="AC41" s="442"/>
      <c r="AD41" s="442"/>
      <c r="AE41" s="443"/>
    </row>
    <row r="42" spans="1:31" ht="15">
      <c r="A42" s="27"/>
      <c r="B42" s="444" t="s">
        <v>253</v>
      </c>
      <c r="C42" s="444"/>
      <c r="D42" s="444"/>
      <c r="E42" s="444"/>
      <c r="F42" s="444"/>
      <c r="G42" s="444"/>
      <c r="H42" s="444"/>
      <c r="I42" s="444"/>
      <c r="J42" s="444"/>
      <c r="K42" s="444"/>
      <c r="L42" s="444"/>
      <c r="M42" s="444"/>
      <c r="N42" s="444"/>
      <c r="O42" s="444"/>
      <c r="P42" s="38"/>
      <c r="Q42" s="444" t="s">
        <v>254</v>
      </c>
      <c r="R42" s="444"/>
      <c r="S42" s="444"/>
      <c r="T42" s="444"/>
      <c r="U42" s="444"/>
      <c r="V42" s="444"/>
      <c r="W42" s="444"/>
      <c r="X42" s="444"/>
      <c r="Y42" s="444"/>
      <c r="Z42" s="444"/>
      <c r="AA42" s="444"/>
      <c r="AB42" s="444"/>
      <c r="AC42" s="444"/>
      <c r="AD42" s="444"/>
      <c r="AE42" s="444"/>
    </row>
    <row r="43" spans="1:31" ht="15">
      <c r="A43" s="39"/>
      <c r="B43" s="453" t="s">
        <v>259</v>
      </c>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row>
    <row r="44" spans="1:31" ht="15">
      <c r="A44" s="40"/>
      <c r="B44" s="454" t="s">
        <v>255</v>
      </c>
      <c r="C44" s="454"/>
      <c r="D44" s="454"/>
      <c r="E44" s="454"/>
      <c r="F44" s="454"/>
      <c r="G44" s="454"/>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row>
    <row r="45" ht="15"/>
    <row r="46" ht="15"/>
    <row r="47" ht="15"/>
    <row r="48" ht="15" hidden="1"/>
    <row r="49" ht="15" hidden="1"/>
    <row r="50" ht="15" hidden="1"/>
  </sheetData>
  <sheetProtection password="C776" sheet="1" objects="1" scenarios="1" formatRows="0"/>
  <mergeCells count="34">
    <mergeCell ref="A10:A11"/>
    <mergeCell ref="B22:AC22"/>
    <mergeCell ref="B23:AE23"/>
    <mergeCell ref="B26:AE26"/>
    <mergeCell ref="B29:AE32"/>
    <mergeCell ref="B33:AE36"/>
    <mergeCell ref="B24:AE24"/>
    <mergeCell ref="B27:AE27"/>
    <mergeCell ref="B28:AE28"/>
    <mergeCell ref="J13:V14"/>
    <mergeCell ref="B38:O41"/>
    <mergeCell ref="Q38:AE41"/>
    <mergeCell ref="B42:O42"/>
    <mergeCell ref="Q42:AE42"/>
    <mergeCell ref="B43:AE43"/>
    <mergeCell ref="B44:AE44"/>
    <mergeCell ref="B15:AE17"/>
    <mergeCell ref="B19:AE19"/>
    <mergeCell ref="B20:AE20"/>
    <mergeCell ref="B21:AE21"/>
    <mergeCell ref="AB10:AB11"/>
    <mergeCell ref="AC10:AC11"/>
    <mergeCell ref="AD10:AD11"/>
    <mergeCell ref="AE10:AE11"/>
    <mergeCell ref="B11:U11"/>
    <mergeCell ref="B1:AE1"/>
    <mergeCell ref="B4:U9"/>
    <mergeCell ref="B10:U10"/>
    <mergeCell ref="V10:V11"/>
    <mergeCell ref="W10:W11"/>
    <mergeCell ref="X10:X11"/>
    <mergeCell ref="Y10:Y11"/>
    <mergeCell ref="Z10:Z11"/>
    <mergeCell ref="AA10:AA11"/>
  </mergeCells>
  <printOptions/>
  <pageMargins left="0.5118110236220472" right="0.5118110236220472" top="1.3385826771653544" bottom="0.5511811023622047" header="0.31496062992125984" footer="0.31496062992125984"/>
  <pageSetup horizontalDpi="600" verticalDpi="600" orientation="portrait" paperSize="9" r:id="rId2"/>
  <headerFooter scaleWithDoc="0">
    <oddHeader>&amp;L&amp;G</oddHeader>
    <oddFooter>&amp;C&amp;G</oddFooter>
  </headerFooter>
  <legacyDrawingHF r:id="rId1"/>
</worksheet>
</file>

<file path=xl/worksheets/sheet6.xml><?xml version="1.0" encoding="utf-8"?>
<worksheet xmlns="http://schemas.openxmlformats.org/spreadsheetml/2006/main" xmlns:r="http://schemas.openxmlformats.org/officeDocument/2006/relationships">
  <dimension ref="A1:D8"/>
  <sheetViews>
    <sheetView zoomScalePageLayoutView="0" workbookViewId="0" topLeftCell="A1">
      <selection activeCell="A2" sqref="A2:A9"/>
    </sheetView>
  </sheetViews>
  <sheetFormatPr defaultColWidth="9.140625" defaultRowHeight="15"/>
  <cols>
    <col min="4" max="4" width="10.421875" style="0" bestFit="1" customWidth="1"/>
  </cols>
  <sheetData>
    <row r="1" ht="15">
      <c r="A1" t="s">
        <v>97</v>
      </c>
    </row>
    <row r="2" spans="1:4" ht="15">
      <c r="A2" t="s">
        <v>98</v>
      </c>
      <c r="D2" s="17">
        <v>42736</v>
      </c>
    </row>
    <row r="3" spans="1:4" ht="15">
      <c r="A3" t="s">
        <v>94</v>
      </c>
      <c r="D3" s="16">
        <v>43281</v>
      </c>
    </row>
    <row r="4" ht="15">
      <c r="A4" t="s">
        <v>99</v>
      </c>
    </row>
    <row r="5" ht="15">
      <c r="A5" t="s">
        <v>83</v>
      </c>
    </row>
    <row r="6" ht="15">
      <c r="A6" t="s">
        <v>95</v>
      </c>
    </row>
    <row r="7" ht="15">
      <c r="A7" t="s">
        <v>96</v>
      </c>
    </row>
    <row r="8" ht="15">
      <c r="A8" t="s">
        <v>262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LGD-SRWS B.Styczen</dc:creator>
  <cp:keywords/>
  <dc:description/>
  <cp:lastModifiedBy>dorota sykulska</cp:lastModifiedBy>
  <cp:lastPrinted>2017-03-06T06:26:01Z</cp:lastPrinted>
  <dcterms:created xsi:type="dcterms:W3CDTF">2016-12-28T12:39:26Z</dcterms:created>
  <dcterms:modified xsi:type="dcterms:W3CDTF">2017-03-06T07:46:03Z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